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0"/>
  </bookViews>
  <sheets>
    <sheet name="MENU" sheetId="13" r:id="rId1"/>
    <sheet name="THEM" sheetId="15" r:id="rId2"/>
    <sheet name="DANGKY" sheetId="16" r:id="rId3"/>
    <sheet name="TKQ" sheetId="2" r:id="rId4"/>
    <sheet name="GD" sheetId="3" r:id="rId5"/>
    <sheet name="DN" sheetId="12" r:id="rId6"/>
    <sheet name="NAM" sheetId="8" r:id="rId7"/>
    <sheet name="PS" sheetId="1" r:id="rId8"/>
    <sheet name="INC" sheetId="4" r:id="rId9"/>
    <sheet name="INT" sheetId="6" r:id="rId10"/>
    <sheet name="TQ" sheetId="9" r:id="rId11"/>
    <sheet name="THUCHI" sheetId="11" r:id="rId12"/>
    <sheet name="CDPS" sheetId="5" r:id="rId13"/>
    <sheet name="CP" sheetId="7" r:id="rId14"/>
    <sheet name="THU" sheetId="10" r:id="rId15"/>
    <sheet name="HDSD" sheetId="14" r:id="rId16"/>
  </sheets>
  <externalReferences>
    <externalReference r:id="rId17"/>
    <externalReference r:id="rId18"/>
  </externalReferences>
  <definedNames>
    <definedName name="CHI" localSheetId="5">Table1[Chi]</definedName>
    <definedName name="CHI" localSheetId="11">Table1[Chi]</definedName>
    <definedName name="CHI" localSheetId="10">Table1[Chi]</definedName>
    <definedName name="CHI">Table1[Chi]</definedName>
    <definedName name="LOAI" localSheetId="5">Table1[Loại]</definedName>
    <definedName name="LOAI" localSheetId="11">Table1[Loại]</definedName>
    <definedName name="LOAI">Table1[Loại]</definedName>
    <definedName name="THANG" localSheetId="5">Table1[Ngày3]</definedName>
    <definedName name="THANG" localSheetId="11">Table1[Ngày3]</definedName>
    <definedName name="THANG" localSheetId="10">Table1[Ngày3]</definedName>
    <definedName name="THANG">Table1[Ngày3]</definedName>
    <definedName name="THU" localSheetId="5">Table1[Thu]</definedName>
    <definedName name="THU" localSheetId="11">Table1[Thu]</definedName>
    <definedName name="THU" localSheetId="10">Table1[Thu]</definedName>
    <definedName name="THU">Table1[Thu]</definedName>
    <definedName name="TKDU" localSheetId="5">Table1[TK đối ưng]</definedName>
    <definedName name="TKDU" localSheetId="11">Table1[TK đối ưng]</definedName>
    <definedName name="TKDU" localSheetId="10">Table1[TK đối ưng]</definedName>
    <definedName name="TKDU">Table1[TK đối ưng]</definedName>
    <definedName name="TKTIEN" localSheetId="5">Table1[TK tiền]</definedName>
    <definedName name="TKTIEN" localSheetId="11">Table1[TK tiền]</definedName>
    <definedName name="TKTIEN" localSheetId="10">Table1[TK tiền]</definedName>
    <definedName name="TKTIEN">Table1[TK tiền]</definedName>
  </definedNames>
  <calcPr calcId="152511"/>
</workbook>
</file>

<file path=xl/calcChain.xml><?xml version="1.0" encoding="utf-8"?>
<calcChain xmlns="http://schemas.openxmlformats.org/spreadsheetml/2006/main">
  <c r="A2" i="8" l="1"/>
  <c r="A1" i="8"/>
  <c r="A2" i="2"/>
  <c r="A1" i="2"/>
  <c r="D12" i="4" l="1"/>
  <c r="D12" i="6"/>
  <c r="E13" i="6"/>
  <c r="O8" i="6" l="1"/>
  <c r="O8" i="4"/>
  <c r="A1" i="1"/>
  <c r="A2" i="10"/>
  <c r="A1" i="10"/>
  <c r="A2" i="7"/>
  <c r="A1" i="7"/>
  <c r="A2" i="5"/>
  <c r="A1" i="5"/>
  <c r="A2" i="11"/>
  <c r="A1" i="11"/>
  <c r="A2" i="9"/>
  <c r="A1" i="9"/>
  <c r="N22" i="6"/>
  <c r="J22" i="6"/>
  <c r="D22" i="6"/>
  <c r="A22" i="6"/>
  <c r="A2" i="6"/>
  <c r="A1" i="6"/>
  <c r="O22" i="4"/>
  <c r="K22" i="4"/>
  <c r="E22" i="4"/>
  <c r="B22" i="4"/>
  <c r="A2" i="4"/>
  <c r="A1" i="4"/>
  <c r="AR1" i="11"/>
  <c r="C14" i="11"/>
  <c r="D14" i="11" s="1"/>
  <c r="C13" i="11"/>
  <c r="D13" i="11" s="1"/>
  <c r="C12" i="11"/>
  <c r="D12" i="11" s="1"/>
  <c r="C11" i="11"/>
  <c r="D11" i="11" s="1"/>
  <c r="C10" i="11"/>
  <c r="D10" i="11" s="1"/>
  <c r="O6" i="11"/>
  <c r="O7" i="11" s="1"/>
  <c r="O8" i="11" s="1"/>
  <c r="O9" i="11" s="1"/>
  <c r="O10" i="11" s="1"/>
  <c r="O11" i="11" s="1"/>
  <c r="O12" i="11" s="1"/>
  <c r="O13" i="11" s="1"/>
  <c r="O14" i="11" s="1"/>
  <c r="O15" i="11" s="1"/>
  <c r="O16" i="11" s="1"/>
  <c r="O17" i="11" s="1"/>
  <c r="AM17" i="11" s="1"/>
  <c r="AJ2" i="11"/>
  <c r="AN5" i="11" s="1"/>
  <c r="AE2" i="11"/>
  <c r="Z2" i="11"/>
  <c r="AD5" i="11" s="1"/>
  <c r="U2" i="11"/>
  <c r="Y5" i="11" s="1"/>
  <c r="P2" i="11"/>
  <c r="Q6" i="11" l="1"/>
  <c r="V9" i="11"/>
  <c r="P11" i="11"/>
  <c r="AA8" i="11"/>
  <c r="AK6" i="11"/>
  <c r="AJ11" i="11"/>
  <c r="AF7" i="11"/>
  <c r="AB10" i="11"/>
  <c r="E12" i="11"/>
  <c r="F12" i="11" s="1"/>
  <c r="E11" i="11"/>
  <c r="F11" i="11" s="1"/>
  <c r="V12" i="11"/>
  <c r="AH13" i="11"/>
  <c r="AJ14" i="11"/>
  <c r="U17" i="11"/>
  <c r="V6" i="11"/>
  <c r="Q7" i="11"/>
  <c r="AK7" i="11"/>
  <c r="AF8" i="11"/>
  <c r="AA9" i="11"/>
  <c r="AG10" i="11"/>
  <c r="U11" i="11"/>
  <c r="AA12" i="11"/>
  <c r="S13" i="11"/>
  <c r="AM13" i="11"/>
  <c r="U14" i="11"/>
  <c r="P15" i="11"/>
  <c r="AJ15" i="11"/>
  <c r="AE16" i="11"/>
  <c r="Z17" i="11"/>
  <c r="P14" i="11"/>
  <c r="AE15" i="11"/>
  <c r="Z16" i="11"/>
  <c r="AA6" i="11"/>
  <c r="V7" i="11"/>
  <c r="Q8" i="11"/>
  <c r="AK8" i="11"/>
  <c r="AF9" i="11"/>
  <c r="R10" i="11"/>
  <c r="AL10" i="11"/>
  <c r="Z11" i="11"/>
  <c r="AF12" i="11"/>
  <c r="X13" i="11"/>
  <c r="Z14" i="11"/>
  <c r="U15" i="11"/>
  <c r="P16" i="11"/>
  <c r="AJ16" i="11"/>
  <c r="AE17" i="11"/>
  <c r="AF6" i="11"/>
  <c r="AA7" i="11"/>
  <c r="V8" i="11"/>
  <c r="Q9" i="11"/>
  <c r="AK9" i="11"/>
  <c r="W10" i="11"/>
  <c r="AE11" i="11"/>
  <c r="Q12" i="11"/>
  <c r="AK12" i="11"/>
  <c r="AC13" i="11"/>
  <c r="AE14" i="11"/>
  <c r="Z15" i="11"/>
  <c r="U16" i="11"/>
  <c r="P17" i="11"/>
  <c r="AJ17" i="11"/>
  <c r="R6" i="11"/>
  <c r="W6" i="11"/>
  <c r="AB6" i="11"/>
  <c r="AG6" i="11"/>
  <c r="AL6" i="11"/>
  <c r="R7" i="11"/>
  <c r="W7" i="11"/>
  <c r="AB7" i="11"/>
  <c r="AG7" i="11"/>
  <c r="AL7" i="11"/>
  <c r="R8" i="11"/>
  <c r="W8" i="11"/>
  <c r="AB8" i="11"/>
  <c r="AG8" i="11"/>
  <c r="AL8" i="11"/>
  <c r="R9" i="11"/>
  <c r="W9" i="11"/>
  <c r="AB9" i="11"/>
  <c r="AG9" i="11"/>
  <c r="AL9" i="11"/>
  <c r="S10" i="11"/>
  <c r="X10" i="11"/>
  <c r="AC10" i="11"/>
  <c r="AH10" i="11"/>
  <c r="AM10" i="11"/>
  <c r="Q11" i="11"/>
  <c r="V11" i="11"/>
  <c r="AA11" i="11"/>
  <c r="AF11" i="11"/>
  <c r="AK11" i="11"/>
  <c r="R12" i="11"/>
  <c r="W12" i="11"/>
  <c r="AB12" i="11"/>
  <c r="AG12" i="11"/>
  <c r="AL12" i="11"/>
  <c r="P13" i="11"/>
  <c r="U13" i="11"/>
  <c r="Z13" i="11"/>
  <c r="AE13" i="11"/>
  <c r="AJ13" i="11"/>
  <c r="Q14" i="11"/>
  <c r="V14" i="11"/>
  <c r="AA14" i="11"/>
  <c r="AF14" i="11"/>
  <c r="AK14" i="11"/>
  <c r="Q15" i="11"/>
  <c r="V15" i="11"/>
  <c r="AA15" i="11"/>
  <c r="AF15" i="11"/>
  <c r="AK15" i="11"/>
  <c r="Q16" i="11"/>
  <c r="V16" i="11"/>
  <c r="AA16" i="11"/>
  <c r="AF16" i="11"/>
  <c r="AK16" i="11"/>
  <c r="Q17" i="11"/>
  <c r="V17" i="11"/>
  <c r="AA17" i="11"/>
  <c r="AF17" i="11"/>
  <c r="AK17" i="11"/>
  <c r="S6" i="11"/>
  <c r="X6" i="11"/>
  <c r="AC6" i="11"/>
  <c r="AH6" i="11"/>
  <c r="AM6" i="11"/>
  <c r="S7" i="11"/>
  <c r="X7" i="11"/>
  <c r="AC7" i="11"/>
  <c r="AH7" i="11"/>
  <c r="AM7" i="11"/>
  <c r="S8" i="11"/>
  <c r="X8" i="11"/>
  <c r="AC8" i="11"/>
  <c r="AH8" i="11"/>
  <c r="AM8" i="11"/>
  <c r="S9" i="11"/>
  <c r="X9" i="11"/>
  <c r="AC9" i="11"/>
  <c r="AH9" i="11"/>
  <c r="AM9" i="11"/>
  <c r="P10" i="11"/>
  <c r="U10" i="11"/>
  <c r="Z10" i="11"/>
  <c r="AE10" i="11"/>
  <c r="AJ10" i="11"/>
  <c r="R11" i="11"/>
  <c r="W11" i="11"/>
  <c r="AB11" i="11"/>
  <c r="AG11" i="11"/>
  <c r="AL11" i="11"/>
  <c r="S12" i="11"/>
  <c r="X12" i="11"/>
  <c r="AC12" i="11"/>
  <c r="AH12" i="11"/>
  <c r="AM12" i="11"/>
  <c r="Q13" i="11"/>
  <c r="V13" i="11"/>
  <c r="AA13" i="11"/>
  <c r="AF13" i="11"/>
  <c r="AK13" i="11"/>
  <c r="R14" i="11"/>
  <c r="W14" i="11"/>
  <c r="AB14" i="11"/>
  <c r="AG14" i="11"/>
  <c r="AL14" i="11"/>
  <c r="R15" i="11"/>
  <c r="W15" i="11"/>
  <c r="AB15" i="11"/>
  <c r="AG15" i="11"/>
  <c r="AL15" i="11"/>
  <c r="R16" i="11"/>
  <c r="W16" i="11"/>
  <c r="AB16" i="11"/>
  <c r="AG16" i="11"/>
  <c r="AL16" i="11"/>
  <c r="R17" i="11"/>
  <c r="W17" i="11"/>
  <c r="AB17" i="11"/>
  <c r="AG17" i="11"/>
  <c r="AL17" i="11"/>
  <c r="P6" i="11"/>
  <c r="T6" i="11" s="1"/>
  <c r="U6" i="11"/>
  <c r="Y6" i="11" s="1"/>
  <c r="Z6" i="11"/>
  <c r="AE6" i="11"/>
  <c r="AJ6" i="11"/>
  <c r="AN6" i="11" s="1"/>
  <c r="P7" i="11"/>
  <c r="U7" i="11"/>
  <c r="Z7" i="11"/>
  <c r="AE7" i="11"/>
  <c r="AJ7" i="11"/>
  <c r="P8" i="11"/>
  <c r="U8" i="11"/>
  <c r="Z8" i="11"/>
  <c r="AE8" i="11"/>
  <c r="AJ8" i="11"/>
  <c r="P9" i="11"/>
  <c r="U9" i="11"/>
  <c r="Z9" i="11"/>
  <c r="AE9" i="11"/>
  <c r="AJ9" i="11"/>
  <c r="Q10" i="11"/>
  <c r="V10" i="11"/>
  <c r="AA10" i="11"/>
  <c r="AF10" i="11"/>
  <c r="AK10" i="11"/>
  <c r="S11" i="11"/>
  <c r="X11" i="11"/>
  <c r="AC11" i="11"/>
  <c r="AH11" i="11"/>
  <c r="AM11" i="11"/>
  <c r="P12" i="11"/>
  <c r="U12" i="11"/>
  <c r="Z12" i="11"/>
  <c r="AE12" i="11"/>
  <c r="AJ12" i="11"/>
  <c r="R13" i="11"/>
  <c r="W13" i="11"/>
  <c r="AB13" i="11"/>
  <c r="AG13" i="11"/>
  <c r="AL13" i="11"/>
  <c r="S14" i="11"/>
  <c r="X14" i="11"/>
  <c r="AC14" i="11"/>
  <c r="AH14" i="11"/>
  <c r="AM14" i="11"/>
  <c r="S15" i="11"/>
  <c r="X15" i="11"/>
  <c r="AC15" i="11"/>
  <c r="AH15" i="11"/>
  <c r="AM15" i="11"/>
  <c r="S16" i="11"/>
  <c r="X16" i="11"/>
  <c r="AC16" i="11"/>
  <c r="AH16" i="11"/>
  <c r="AM16" i="11"/>
  <c r="S17" i="11"/>
  <c r="X17" i="11"/>
  <c r="AC17" i="11"/>
  <c r="AH17" i="11"/>
  <c r="G12" i="11"/>
  <c r="E14" i="11"/>
  <c r="E13" i="11"/>
  <c r="E10" i="11"/>
  <c r="P5" i="11"/>
  <c r="AI5" i="11"/>
  <c r="T5" i="11"/>
  <c r="T1" i="10"/>
  <c r="N8" i="10"/>
  <c r="N11" i="10" s="1"/>
  <c r="N9" i="10" a="1"/>
  <c r="N9" i="10" s="1"/>
  <c r="C11" i="10"/>
  <c r="C12" i="10"/>
  <c r="C13" i="10"/>
  <c r="C10" i="10"/>
  <c r="D11" i="10" s="1"/>
  <c r="G11" i="11" l="1"/>
  <c r="AS1" i="11" a="1"/>
  <c r="AS1" i="11" s="1"/>
  <c r="AA18" i="11"/>
  <c r="AN7" i="11"/>
  <c r="AN8" i="11" s="1"/>
  <c r="AN9" i="11" s="1"/>
  <c r="AN10" i="11" s="1"/>
  <c r="AN11" i="11" s="1"/>
  <c r="AN12" i="11" s="1"/>
  <c r="AN13" i="11" s="1"/>
  <c r="AN14" i="11" s="1"/>
  <c r="AN15" i="11" s="1"/>
  <c r="AN16" i="11" s="1"/>
  <c r="AN17" i="11" s="1"/>
  <c r="AN18" i="11" s="1"/>
  <c r="AF18" i="11"/>
  <c r="V18" i="11"/>
  <c r="Y7" i="11"/>
  <c r="Y8" i="11" s="1"/>
  <c r="Y9" i="11" s="1"/>
  <c r="Y10" i="11" s="1"/>
  <c r="Y11" i="11" s="1"/>
  <c r="Y12" i="11" s="1"/>
  <c r="Y13" i="11" s="1"/>
  <c r="Y14" i="11" s="1"/>
  <c r="Y15" i="11" s="1"/>
  <c r="Y16" i="11" s="1"/>
  <c r="Y17" i="11" s="1"/>
  <c r="Y18" i="11" s="1"/>
  <c r="AK18" i="11"/>
  <c r="Q18" i="11"/>
  <c r="T7" i="11"/>
  <c r="T8" i="11" s="1"/>
  <c r="T9" i="11" s="1"/>
  <c r="T10" i="11" s="1"/>
  <c r="T11" i="11" s="1"/>
  <c r="T12" i="11" s="1"/>
  <c r="T13" i="11" s="1"/>
  <c r="T14" i="11" s="1"/>
  <c r="T15" i="11" s="1"/>
  <c r="T16" i="11" s="1"/>
  <c r="T17" i="11" s="1"/>
  <c r="T18" i="11" s="1"/>
  <c r="AE18" i="11"/>
  <c r="X18" i="11"/>
  <c r="AL18" i="11"/>
  <c r="R18" i="11"/>
  <c r="Z18" i="11"/>
  <c r="AM18" i="11"/>
  <c r="S18" i="11"/>
  <c r="AG18" i="11"/>
  <c r="AD6" i="11"/>
  <c r="AD7" i="11" s="1"/>
  <c r="AD8" i="11" s="1"/>
  <c r="AD9" i="11" s="1"/>
  <c r="AD10" i="11" s="1"/>
  <c r="AD11" i="11" s="1"/>
  <c r="AD12" i="11" s="1"/>
  <c r="AD13" i="11" s="1"/>
  <c r="AD14" i="11" s="1"/>
  <c r="AD15" i="11" s="1"/>
  <c r="AD16" i="11" s="1"/>
  <c r="AD17" i="11" s="1"/>
  <c r="AD18" i="11" s="1"/>
  <c r="U18" i="11"/>
  <c r="AH18" i="11"/>
  <c r="AI6" i="11"/>
  <c r="AI7" i="11" s="1"/>
  <c r="AI8" i="11" s="1"/>
  <c r="AI9" i="11" s="1"/>
  <c r="AI10" i="11" s="1"/>
  <c r="AI11" i="11" s="1"/>
  <c r="AI12" i="11" s="1"/>
  <c r="AI13" i="11" s="1"/>
  <c r="AI14" i="11" s="1"/>
  <c r="AI15" i="11" s="1"/>
  <c r="AI16" i="11" s="1"/>
  <c r="AI17" i="11" s="1"/>
  <c r="AI18" i="11" s="1"/>
  <c r="AB18" i="11"/>
  <c r="AJ18" i="11"/>
  <c r="P18" i="11"/>
  <c r="AC18" i="11"/>
  <c r="W18" i="11"/>
  <c r="G10" i="11"/>
  <c r="F10" i="11"/>
  <c r="F13" i="11"/>
  <c r="G13" i="11"/>
  <c r="G14" i="11"/>
  <c r="F14" i="11"/>
  <c r="N10" i="10"/>
  <c r="Q20" i="10"/>
  <c r="Q18" i="10"/>
  <c r="Q16" i="10"/>
  <c r="Q14" i="10"/>
  <c r="Q13" i="10"/>
  <c r="Q11" i="10"/>
  <c r="Q10" i="10"/>
  <c r="P21" i="10"/>
  <c r="P20" i="10"/>
  <c r="P19" i="10"/>
  <c r="P18" i="10"/>
  <c r="P17" i="10"/>
  <c r="P16" i="10"/>
  <c r="P15" i="10"/>
  <c r="P14" i="10"/>
  <c r="P13" i="10"/>
  <c r="P12" i="10"/>
  <c r="P11" i="10"/>
  <c r="Q21" i="10"/>
  <c r="Q19" i="10"/>
  <c r="Q17" i="10"/>
  <c r="Q15" i="10"/>
  <c r="Q12" i="10"/>
  <c r="P10" i="10"/>
  <c r="O21" i="10"/>
  <c r="O20" i="10"/>
  <c r="O19" i="10"/>
  <c r="O18" i="10"/>
  <c r="O17" i="10"/>
  <c r="O16" i="10"/>
  <c r="O15" i="10"/>
  <c r="O14" i="10"/>
  <c r="O13" i="10"/>
  <c r="O12" i="10"/>
  <c r="O11" i="10"/>
  <c r="O10" i="10"/>
  <c r="N21" i="10"/>
  <c r="N20" i="10"/>
  <c r="N19" i="10"/>
  <c r="N18" i="10"/>
  <c r="N17" i="10"/>
  <c r="N16" i="10"/>
  <c r="N15" i="10"/>
  <c r="N14" i="10"/>
  <c r="N13" i="10"/>
  <c r="N12" i="10"/>
  <c r="Q9" i="10"/>
  <c r="O9" i="10"/>
  <c r="P9" i="10"/>
  <c r="D10" i="10"/>
  <c r="E10" i="10" s="1"/>
  <c r="D13" i="10"/>
  <c r="D12" i="10"/>
  <c r="AB2" i="7"/>
  <c r="N8" i="7"/>
  <c r="N10" i="7" s="1"/>
  <c r="H12" i="11"/>
  <c r="H14" i="11"/>
  <c r="I12" i="11"/>
  <c r="I11" i="11"/>
  <c r="I14" i="11"/>
  <c r="H11" i="11"/>
  <c r="I10" i="11"/>
  <c r="H10" i="11"/>
  <c r="H13" i="11"/>
  <c r="I13" i="11"/>
  <c r="AS3" i="11" l="1"/>
  <c r="AS4" i="11"/>
  <c r="AS2" i="11"/>
  <c r="AS5" i="11"/>
  <c r="AU1" i="11" a="1"/>
  <c r="AT1" i="11" a="1"/>
  <c r="J11" i="11"/>
  <c r="J12" i="11"/>
  <c r="J14" i="11"/>
  <c r="J13" i="11"/>
  <c r="J10" i="11"/>
  <c r="Q22" i="10"/>
  <c r="O22" i="10"/>
  <c r="P22" i="10"/>
  <c r="N22" i="10"/>
  <c r="E12" i="10"/>
  <c r="E13" i="10"/>
  <c r="E11" i="10"/>
  <c r="U1" i="10" s="1" a="1"/>
  <c r="C11" i="7"/>
  <c r="D11" i="7" s="1"/>
  <c r="C12" i="7"/>
  <c r="D12" i="7" s="1"/>
  <c r="C13" i="7"/>
  <c r="D13" i="7" s="1"/>
  <c r="C14" i="7"/>
  <c r="D14" i="7" s="1"/>
  <c r="C15" i="7"/>
  <c r="D15" i="7" s="1"/>
  <c r="C16" i="7"/>
  <c r="D16" i="7" s="1"/>
  <c r="C17" i="7"/>
  <c r="D17" i="7" s="1"/>
  <c r="C18" i="7"/>
  <c r="D18" i="7" s="1"/>
  <c r="C19" i="7"/>
  <c r="D19" i="7" s="1"/>
  <c r="C10" i="7"/>
  <c r="AR2" i="9"/>
  <c r="F12" i="10"/>
  <c r="F13" i="10"/>
  <c r="F11" i="10"/>
  <c r="F10" i="10"/>
  <c r="AT1" i="11" l="1"/>
  <c r="AT4" i="11"/>
  <c r="AT3" i="11"/>
  <c r="AT2" i="11"/>
  <c r="AT5" i="11"/>
  <c r="AU1" i="11"/>
  <c r="AU4" i="11"/>
  <c r="AU3" i="11"/>
  <c r="AU2" i="11"/>
  <c r="AU5" i="11"/>
  <c r="V1" i="10" a="1"/>
  <c r="U1" i="10"/>
  <c r="U4" i="10"/>
  <c r="U2" i="10"/>
  <c r="U3" i="10"/>
  <c r="D10" i="7"/>
  <c r="E10" i="7" s="1"/>
  <c r="N9" i="7" a="1"/>
  <c r="E19" i="7"/>
  <c r="E15" i="7"/>
  <c r="E12" i="7"/>
  <c r="E11" i="7"/>
  <c r="E18" i="7"/>
  <c r="E14" i="7"/>
  <c r="E16" i="7"/>
  <c r="E17" i="7"/>
  <c r="E13" i="7"/>
  <c r="D14" i="9"/>
  <c r="C14" i="9"/>
  <c r="D13" i="9"/>
  <c r="C13" i="9"/>
  <c r="D12" i="9"/>
  <c r="C12" i="9"/>
  <c r="D11" i="9"/>
  <c r="C11" i="9"/>
  <c r="D10" i="9"/>
  <c r="E10" i="9" s="1"/>
  <c r="G10" i="9" s="1"/>
  <c r="C10" i="9"/>
  <c r="O6" i="9"/>
  <c r="AJ6" i="9" s="1"/>
  <c r="AD5" i="9"/>
  <c r="Y5" i="9"/>
  <c r="AJ2" i="9"/>
  <c r="AE2" i="9"/>
  <c r="AI5" i="9" s="1"/>
  <c r="Z2" i="9"/>
  <c r="U2" i="9"/>
  <c r="P2" i="9"/>
  <c r="F10" i="7"/>
  <c r="V1" i="10" l="1"/>
  <c r="V2" i="10"/>
  <c r="V3" i="10"/>
  <c r="V4" i="10"/>
  <c r="AC2" i="7" a="1"/>
  <c r="N9" i="7"/>
  <c r="U9" i="7"/>
  <c r="O9" i="7"/>
  <c r="R9" i="7"/>
  <c r="W9" i="7"/>
  <c r="P9" i="7"/>
  <c r="S9" i="7"/>
  <c r="V9" i="7"/>
  <c r="T9" i="7"/>
  <c r="Q9" i="7"/>
  <c r="P6" i="9"/>
  <c r="Z6" i="9"/>
  <c r="AH6" i="9"/>
  <c r="W6" i="9"/>
  <c r="E12" i="9"/>
  <c r="G12" i="9" s="1"/>
  <c r="E14" i="9"/>
  <c r="G14" i="9" s="1"/>
  <c r="P5" i="9"/>
  <c r="Q6" i="9"/>
  <c r="V6" i="9"/>
  <c r="AB6" i="9"/>
  <c r="F10" i="9"/>
  <c r="T5" i="9"/>
  <c r="AN5" i="9"/>
  <c r="R6" i="9"/>
  <c r="AL6" i="9"/>
  <c r="E11" i="9"/>
  <c r="G11" i="9" s="1"/>
  <c r="E13" i="9"/>
  <c r="G13" i="9" s="1"/>
  <c r="O7" i="9"/>
  <c r="AK6" i="9"/>
  <c r="AG6" i="9"/>
  <c r="AC6" i="9"/>
  <c r="U6" i="9"/>
  <c r="AM6" i="9"/>
  <c r="AE6" i="9"/>
  <c r="AA6" i="9"/>
  <c r="S6" i="9"/>
  <c r="X6" i="9"/>
  <c r="AF6" i="9"/>
  <c r="AC2" i="7" l="1"/>
  <c r="AC4" i="7"/>
  <c r="AC5" i="7"/>
  <c r="AC11" i="7"/>
  <c r="AC8" i="7"/>
  <c r="AC9" i="7"/>
  <c r="AC6" i="7"/>
  <c r="AC7" i="7"/>
  <c r="AC10" i="7"/>
  <c r="AC3" i="7"/>
  <c r="AU2" i="9" a="1"/>
  <c r="AU3" i="9" s="1"/>
  <c r="AS2" i="9" a="1"/>
  <c r="AS2" i="9" s="1"/>
  <c r="Y6" i="9"/>
  <c r="AD6" i="9"/>
  <c r="AI6" i="9"/>
  <c r="T6" i="9"/>
  <c r="AN6" i="9"/>
  <c r="F11" i="9"/>
  <c r="F14" i="9"/>
  <c r="AM7" i="9"/>
  <c r="AE7" i="9"/>
  <c r="AA7" i="9"/>
  <c r="W7" i="9"/>
  <c r="S7" i="9"/>
  <c r="O8" i="9"/>
  <c r="AK7" i="9"/>
  <c r="AG7" i="9"/>
  <c r="AC7" i="9"/>
  <c r="U7" i="9"/>
  <c r="Q7" i="9"/>
  <c r="AL7" i="9"/>
  <c r="V7" i="9"/>
  <c r="AJ7" i="9"/>
  <c r="AB7" i="9"/>
  <c r="AF7" i="9"/>
  <c r="X7" i="9"/>
  <c r="P7" i="9"/>
  <c r="AH7" i="9"/>
  <c r="Z7" i="9"/>
  <c r="R7" i="9"/>
  <c r="F12" i="9"/>
  <c r="F13" i="9"/>
  <c r="AU4" i="9" l="1"/>
  <c r="AU2" i="9"/>
  <c r="AU5" i="9"/>
  <c r="AU6" i="9"/>
  <c r="AS6" i="9"/>
  <c r="AS5" i="9"/>
  <c r="AS3" i="9"/>
  <c r="AS4" i="9"/>
  <c r="Y7" i="9"/>
  <c r="AI7" i="9"/>
  <c r="T7" i="9"/>
  <c r="AN7" i="9"/>
  <c r="AD7" i="9"/>
  <c r="O9" i="9"/>
  <c r="AK8" i="9"/>
  <c r="AG8" i="9"/>
  <c r="AC8" i="9"/>
  <c r="U8" i="9"/>
  <c r="Q8" i="9"/>
  <c r="AM8" i="9"/>
  <c r="AE8" i="9"/>
  <c r="AA8" i="9"/>
  <c r="W8" i="9"/>
  <c r="S8" i="9"/>
  <c r="AJ8" i="9"/>
  <c r="AB8" i="9"/>
  <c r="AH8" i="9"/>
  <c r="Z8" i="9"/>
  <c r="R8" i="9"/>
  <c r="AL8" i="9"/>
  <c r="V8" i="9"/>
  <c r="AF8" i="9"/>
  <c r="X8" i="9"/>
  <c r="P8" i="9"/>
  <c r="AN8" i="9" l="1"/>
  <c r="AI8" i="9"/>
  <c r="AD8" i="9"/>
  <c r="T8" i="9"/>
  <c r="Y8" i="9"/>
  <c r="AM9" i="9"/>
  <c r="AE9" i="9"/>
  <c r="AA9" i="9"/>
  <c r="W9" i="9"/>
  <c r="S9" i="9"/>
  <c r="O10" i="9"/>
  <c r="AK9" i="9"/>
  <c r="AG9" i="9"/>
  <c r="AC9" i="9"/>
  <c r="U9" i="9"/>
  <c r="Q9" i="9"/>
  <c r="AH9" i="9"/>
  <c r="Z9" i="9"/>
  <c r="R9" i="9"/>
  <c r="AF9" i="9"/>
  <c r="X9" i="9"/>
  <c r="P9" i="9"/>
  <c r="AJ9" i="9"/>
  <c r="AB9" i="9"/>
  <c r="AL9" i="9"/>
  <c r="V9" i="9"/>
  <c r="T9" i="9" l="1"/>
  <c r="AD9" i="9"/>
  <c r="AN9" i="9"/>
  <c r="Y9" i="9"/>
  <c r="AI9" i="9"/>
  <c r="O11" i="9"/>
  <c r="AK10" i="9"/>
  <c r="AG10" i="9"/>
  <c r="AC10" i="9"/>
  <c r="U10" i="9"/>
  <c r="Q10" i="9"/>
  <c r="AM10" i="9"/>
  <c r="AE10" i="9"/>
  <c r="AA10" i="9"/>
  <c r="W10" i="9"/>
  <c r="S10" i="9"/>
  <c r="AL10" i="9"/>
  <c r="V10" i="9"/>
  <c r="AJ10" i="9"/>
  <c r="AB10" i="9"/>
  <c r="AF10" i="9"/>
  <c r="P10" i="9"/>
  <c r="AH10" i="9"/>
  <c r="Z10" i="9"/>
  <c r="R10" i="9"/>
  <c r="X10" i="9"/>
  <c r="T10" i="9" l="1"/>
  <c r="Y10" i="9"/>
  <c r="AI10" i="9"/>
  <c r="AD10" i="9"/>
  <c r="AN10" i="9"/>
  <c r="AM11" i="9"/>
  <c r="AE11" i="9"/>
  <c r="AA11" i="9"/>
  <c r="W11" i="9"/>
  <c r="S11" i="9"/>
  <c r="O12" i="9"/>
  <c r="AK11" i="9"/>
  <c r="AG11" i="9"/>
  <c r="AC11" i="9"/>
  <c r="U11" i="9"/>
  <c r="Q11" i="9"/>
  <c r="AH11" i="9"/>
  <c r="Z11" i="9"/>
  <c r="R11" i="9"/>
  <c r="AF11" i="9"/>
  <c r="X11" i="9"/>
  <c r="P11" i="9"/>
  <c r="AJ11" i="9"/>
  <c r="AB11" i="9"/>
  <c r="AL11" i="9"/>
  <c r="V11" i="9"/>
  <c r="AI5" i="5"/>
  <c r="B5" i="2"/>
  <c r="P2" i="5" s="1"/>
  <c r="T5" i="5" s="1"/>
  <c r="AE2" i="5"/>
  <c r="Z2" i="5"/>
  <c r="AD5" i="5" s="1"/>
  <c r="O6" i="5"/>
  <c r="B9" i="2"/>
  <c r="AJ2" i="5" s="1"/>
  <c r="AN5" i="5" s="1"/>
  <c r="T11" i="9" l="1"/>
  <c r="AD11" i="9"/>
  <c r="AI11" i="9"/>
  <c r="AN11" i="9"/>
  <c r="Y11" i="9"/>
  <c r="O13" i="9"/>
  <c r="AK12" i="9"/>
  <c r="AG12" i="9"/>
  <c r="AC12" i="9"/>
  <c r="U12" i="9"/>
  <c r="Q12" i="9"/>
  <c r="AM12" i="9"/>
  <c r="AE12" i="9"/>
  <c r="AA12" i="9"/>
  <c r="W12" i="9"/>
  <c r="S12" i="9"/>
  <c r="AL12" i="9"/>
  <c r="V12" i="9"/>
  <c r="AJ12" i="9"/>
  <c r="AB12" i="9"/>
  <c r="P12" i="9"/>
  <c r="AH12" i="9"/>
  <c r="Z12" i="9"/>
  <c r="R12" i="9"/>
  <c r="AF12" i="9"/>
  <c r="X12" i="9"/>
  <c r="P5" i="5"/>
  <c r="O7" i="5"/>
  <c r="O8" i="5" s="1"/>
  <c r="AK6" i="5"/>
  <c r="AF6" i="5"/>
  <c r="AA6" i="5"/>
  <c r="Q6" i="5"/>
  <c r="AJ6" i="5"/>
  <c r="AE6" i="5"/>
  <c r="Z6" i="5"/>
  <c r="P6" i="5"/>
  <c r="AH6" i="5"/>
  <c r="AG6" i="5"/>
  <c r="R6" i="5"/>
  <c r="AB6" i="5"/>
  <c r="AL6" i="5"/>
  <c r="S6" i="5"/>
  <c r="AC6" i="5"/>
  <c r="AM6" i="5"/>
  <c r="E5" i="1"/>
  <c r="E6" i="1"/>
  <c r="E7"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D5" i="1"/>
  <c r="D6" i="1"/>
  <c r="D7" i="1"/>
  <c r="D8" i="1"/>
  <c r="E8" i="1" s="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C14" i="5"/>
  <c r="C11" i="5"/>
  <c r="C12" i="5"/>
  <c r="C13" i="5"/>
  <c r="C10" i="5"/>
  <c r="B6" i="2"/>
  <c r="U2" i="5" s="1"/>
  <c r="B7" i="2"/>
  <c r="B8" i="2"/>
  <c r="D11" i="6"/>
  <c r="O7" i="6"/>
  <c r="N11" i="7" l="1"/>
  <c r="S21" i="7"/>
  <c r="W19" i="7"/>
  <c r="Q18" i="7"/>
  <c r="U16" i="7"/>
  <c r="O15" i="7"/>
  <c r="S13" i="7"/>
  <c r="W11" i="7"/>
  <c r="P10" i="7"/>
  <c r="S20" i="7"/>
  <c r="W18" i="7"/>
  <c r="Q17" i="7"/>
  <c r="U15" i="7"/>
  <c r="O14" i="7"/>
  <c r="S12" i="7"/>
  <c r="W10" i="7"/>
  <c r="P21" i="7"/>
  <c r="T19" i="7"/>
  <c r="N18" i="7"/>
  <c r="R16" i="7"/>
  <c r="V14" i="7"/>
  <c r="P13" i="7"/>
  <c r="T11" i="7"/>
  <c r="Q10" i="7"/>
  <c r="T20" i="7"/>
  <c r="N19" i="7"/>
  <c r="R17" i="7"/>
  <c r="V15" i="7"/>
  <c r="P14" i="7"/>
  <c r="V10" i="7"/>
  <c r="O21" i="7"/>
  <c r="S19" i="7"/>
  <c r="W17" i="7"/>
  <c r="Q16" i="7"/>
  <c r="U14" i="7"/>
  <c r="O13" i="7"/>
  <c r="S11" i="7"/>
  <c r="U21" i="7"/>
  <c r="O20" i="7"/>
  <c r="S18" i="7"/>
  <c r="W16" i="7"/>
  <c r="Q15" i="7"/>
  <c r="U13" i="7"/>
  <c r="O12" i="7"/>
  <c r="S10" i="7"/>
  <c r="V20" i="7"/>
  <c r="P19" i="7"/>
  <c r="T17" i="7"/>
  <c r="N16" i="7"/>
  <c r="R14" i="7"/>
  <c r="V12" i="7"/>
  <c r="P11" i="7"/>
  <c r="V21" i="7"/>
  <c r="P20" i="7"/>
  <c r="T18" i="7"/>
  <c r="N17" i="7"/>
  <c r="R15" i="7"/>
  <c r="V13" i="7"/>
  <c r="P12" i="7"/>
  <c r="V11" i="7"/>
  <c r="R10" i="7"/>
  <c r="U20" i="7"/>
  <c r="O19" i="7"/>
  <c r="S17" i="7"/>
  <c r="W15" i="7"/>
  <c r="Q14" i="7"/>
  <c r="U12" i="7"/>
  <c r="Q21" i="7"/>
  <c r="U19" i="7"/>
  <c r="O18" i="7"/>
  <c r="S16" i="7"/>
  <c r="W14" i="7"/>
  <c r="Q13" i="7"/>
  <c r="U11" i="7"/>
  <c r="O10" i="7"/>
  <c r="R20" i="7"/>
  <c r="V18" i="7"/>
  <c r="P17" i="7"/>
  <c r="T15" i="7"/>
  <c r="N14" i="7"/>
  <c r="R12" i="7"/>
  <c r="O11" i="7"/>
  <c r="R21" i="7"/>
  <c r="V19" i="7"/>
  <c r="P18" i="7"/>
  <c r="T16" i="7"/>
  <c r="N15" i="7"/>
  <c r="R13" i="7"/>
  <c r="W21" i="7"/>
  <c r="Q20" i="7"/>
  <c r="U18" i="7"/>
  <c r="O17" i="7"/>
  <c r="S15" i="7"/>
  <c r="W13" i="7"/>
  <c r="Q12" i="7"/>
  <c r="T10" i="7"/>
  <c r="W20" i="7"/>
  <c r="Q19" i="7"/>
  <c r="U17" i="7"/>
  <c r="O16" i="7"/>
  <c r="S14" i="7"/>
  <c r="W12" i="7"/>
  <c r="Q11" i="7"/>
  <c r="T21" i="7"/>
  <c r="N20" i="7"/>
  <c r="R18" i="7"/>
  <c r="V16" i="7"/>
  <c r="P15" i="7"/>
  <c r="T13" i="7"/>
  <c r="N12" i="7"/>
  <c r="U10" i="7"/>
  <c r="N21" i="7"/>
  <c r="R19" i="7"/>
  <c r="V17" i="7"/>
  <c r="P16" i="7"/>
  <c r="T14" i="7"/>
  <c r="N13" i="7"/>
  <c r="R11" i="7"/>
  <c r="T12" i="7"/>
  <c r="T12" i="9"/>
  <c r="Y12" i="9"/>
  <c r="AI12" i="9"/>
  <c r="AD12" i="9"/>
  <c r="AN12" i="9"/>
  <c r="T6" i="5"/>
  <c r="AM13" i="9"/>
  <c r="AE13" i="9"/>
  <c r="AA13" i="9"/>
  <c r="W13" i="9"/>
  <c r="S13" i="9"/>
  <c r="O14" i="9"/>
  <c r="AK13" i="9"/>
  <c r="AG13" i="9"/>
  <c r="AC13" i="9"/>
  <c r="U13" i="9"/>
  <c r="Q13" i="9"/>
  <c r="AH13" i="9"/>
  <c r="Z13" i="9"/>
  <c r="R13" i="9"/>
  <c r="AF13" i="9"/>
  <c r="X13" i="9"/>
  <c r="P13" i="9"/>
  <c r="AL13" i="9"/>
  <c r="V13" i="9"/>
  <c r="AJ13" i="9"/>
  <c r="AB13" i="9"/>
  <c r="V6" i="5"/>
  <c r="Y5" i="5"/>
  <c r="AI6" i="5"/>
  <c r="AD6" i="5"/>
  <c r="AN6" i="5"/>
  <c r="X6" i="5"/>
  <c r="U6" i="5"/>
  <c r="W6" i="5"/>
  <c r="D11" i="5"/>
  <c r="D10" i="5"/>
  <c r="D12" i="5"/>
  <c r="D13" i="5"/>
  <c r="D14" i="5"/>
  <c r="AJ8" i="5"/>
  <c r="AE8" i="5"/>
  <c r="Z8" i="5"/>
  <c r="U8" i="5"/>
  <c r="P8" i="5"/>
  <c r="AB8" i="5"/>
  <c r="W8" i="5"/>
  <c r="AK8" i="5"/>
  <c r="AF8" i="5"/>
  <c r="AA8" i="5"/>
  <c r="V8" i="5"/>
  <c r="Q8" i="5"/>
  <c r="AL8" i="5"/>
  <c r="AG8" i="5"/>
  <c r="R8" i="5"/>
  <c r="AM8" i="5"/>
  <c r="S8" i="5"/>
  <c r="X8" i="5"/>
  <c r="AC8" i="5"/>
  <c r="AH8" i="5"/>
  <c r="AK7" i="5"/>
  <c r="AF7" i="5"/>
  <c r="AA7" i="5"/>
  <c r="V7" i="5"/>
  <c r="Q7" i="5"/>
  <c r="AH7" i="5"/>
  <c r="X7" i="5"/>
  <c r="S7" i="5"/>
  <c r="AL7" i="5"/>
  <c r="AG7" i="5"/>
  <c r="AB7" i="5"/>
  <c r="W7" i="5"/>
  <c r="R7" i="5"/>
  <c r="AM7" i="5"/>
  <c r="AC7" i="5"/>
  <c r="AJ7" i="5"/>
  <c r="P7" i="5"/>
  <c r="U7" i="5"/>
  <c r="Z7" i="5"/>
  <c r="AE7" i="5"/>
  <c r="O9" i="5"/>
  <c r="O7" i="4"/>
  <c r="F17" i="7"/>
  <c r="U22" i="7" l="1"/>
  <c r="O22" i="7"/>
  <c r="N22" i="7"/>
  <c r="Q22" i="7"/>
  <c r="W22" i="7"/>
  <c r="R22" i="7"/>
  <c r="V22" i="7"/>
  <c r="T22" i="7"/>
  <c r="S22" i="7"/>
  <c r="P22" i="7"/>
  <c r="Y13" i="9"/>
  <c r="AI13" i="9"/>
  <c r="T13" i="9"/>
  <c r="AN13" i="9"/>
  <c r="AD13" i="9"/>
  <c r="O15" i="9"/>
  <c r="AK14" i="9"/>
  <c r="AG14" i="9"/>
  <c r="AC14" i="9"/>
  <c r="U14" i="9"/>
  <c r="Q14" i="9"/>
  <c r="AM14" i="9"/>
  <c r="AE14" i="9"/>
  <c r="AA14" i="9"/>
  <c r="W14" i="9"/>
  <c r="S14" i="9"/>
  <c r="AL14" i="9"/>
  <c r="V14" i="9"/>
  <c r="AJ14" i="9"/>
  <c r="AB14" i="9"/>
  <c r="AH14" i="9"/>
  <c r="Z14" i="9"/>
  <c r="R14" i="9"/>
  <c r="AF14" i="9"/>
  <c r="X14" i="9"/>
  <c r="P14" i="9"/>
  <c r="Y6" i="5"/>
  <c r="Y7" i="5" s="1"/>
  <c r="Y8" i="5" s="1"/>
  <c r="E14" i="5"/>
  <c r="G14" i="5" s="1"/>
  <c r="E13" i="5"/>
  <c r="G13" i="5" s="1"/>
  <c r="E12" i="5"/>
  <c r="G12" i="5" s="1"/>
  <c r="E10" i="5"/>
  <c r="G10" i="5" s="1"/>
  <c r="E11" i="5"/>
  <c r="G11" i="5" s="1"/>
  <c r="T7" i="5"/>
  <c r="T8" i="5" s="1"/>
  <c r="AM9" i="5"/>
  <c r="AH9" i="5"/>
  <c r="AC9" i="5"/>
  <c r="X9" i="5"/>
  <c r="S9" i="5"/>
  <c r="AF9" i="5"/>
  <c r="AJ9" i="5"/>
  <c r="AE9" i="5"/>
  <c r="Z9" i="5"/>
  <c r="U9" i="5"/>
  <c r="P9" i="5"/>
  <c r="AK9" i="5"/>
  <c r="AA9" i="5"/>
  <c r="V9" i="5"/>
  <c r="W9" i="5"/>
  <c r="AB9" i="5"/>
  <c r="AL9" i="5"/>
  <c r="AG9" i="5"/>
  <c r="Q9" i="5"/>
  <c r="R9" i="5"/>
  <c r="O10" i="5"/>
  <c r="AD7" i="5"/>
  <c r="D11" i="4"/>
  <c r="J5" i="4"/>
  <c r="F15" i="7"/>
  <c r="E13" i="4"/>
  <c r="F19" i="7"/>
  <c r="F13" i="7"/>
  <c r="F14" i="7"/>
  <c r="F11" i="7"/>
  <c r="F12" i="7"/>
  <c r="F16" i="7"/>
  <c r="F18" i="7"/>
  <c r="AD2" i="7" l="1" a="1"/>
  <c r="T14" i="9"/>
  <c r="AD14" i="9"/>
  <c r="Y14" i="9"/>
  <c r="AI14" i="9"/>
  <c r="AN14" i="9"/>
  <c r="AM15" i="9"/>
  <c r="AE15" i="9"/>
  <c r="AA15" i="9"/>
  <c r="W15" i="9"/>
  <c r="S15" i="9"/>
  <c r="O16" i="9"/>
  <c r="AK15" i="9"/>
  <c r="AG15" i="9"/>
  <c r="AC15" i="9"/>
  <c r="U15" i="9"/>
  <c r="Q15" i="9"/>
  <c r="AJ15" i="9"/>
  <c r="AB15" i="9"/>
  <c r="AH15" i="9"/>
  <c r="Z15" i="9"/>
  <c r="R15" i="9"/>
  <c r="AF15" i="9"/>
  <c r="X15" i="9"/>
  <c r="P15" i="9"/>
  <c r="AL15" i="9"/>
  <c r="V15" i="9"/>
  <c r="F12" i="5"/>
  <c r="F13" i="5"/>
  <c r="F11" i="5"/>
  <c r="F14" i="5"/>
  <c r="F10" i="5"/>
  <c r="AL10" i="5"/>
  <c r="AG10" i="5"/>
  <c r="AB10" i="5"/>
  <c r="W10" i="5"/>
  <c r="R10" i="5"/>
  <c r="AJ10" i="5"/>
  <c r="Z10" i="5"/>
  <c r="U10" i="5"/>
  <c r="AM10" i="5"/>
  <c r="AH10" i="5"/>
  <c r="AC10" i="5"/>
  <c r="X10" i="5"/>
  <c r="S10" i="5"/>
  <c r="AE10" i="5"/>
  <c r="AA10" i="5"/>
  <c r="P10" i="5"/>
  <c r="AF10" i="5"/>
  <c r="V10" i="5"/>
  <c r="Q10" i="5"/>
  <c r="AK10" i="5"/>
  <c r="Y9" i="5"/>
  <c r="T9" i="5"/>
  <c r="O11" i="5"/>
  <c r="AD8" i="5"/>
  <c r="Q15" i="4"/>
  <c r="M15" i="4"/>
  <c r="F5" i="4"/>
  <c r="H5" i="4"/>
  <c r="Q15" i="6"/>
  <c r="H5" i="6"/>
  <c r="F5" i="6"/>
  <c r="J5" i="6"/>
  <c r="O15" i="6"/>
  <c r="M15" i="6"/>
  <c r="O15" i="4"/>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AD2" i="7" l="1"/>
  <c r="AD3" i="7"/>
  <c r="AD7" i="7"/>
  <c r="AD11" i="7"/>
  <c r="AD4" i="7"/>
  <c r="AD8" i="7"/>
  <c r="AD5" i="7"/>
  <c r="AD9" i="7"/>
  <c r="AD6" i="7"/>
  <c r="AD10" i="7"/>
  <c r="T15" i="9"/>
  <c r="AD15" i="9"/>
  <c r="AN15" i="9"/>
  <c r="Y15" i="9"/>
  <c r="AI15" i="9"/>
  <c r="O17" i="9"/>
  <c r="AK16" i="9"/>
  <c r="AG16" i="9"/>
  <c r="AC16" i="9"/>
  <c r="U16" i="9"/>
  <c r="Q16" i="9"/>
  <c r="AM16" i="9"/>
  <c r="AE16" i="9"/>
  <c r="AA16" i="9"/>
  <c r="W16" i="9"/>
  <c r="S16" i="9"/>
  <c r="AH16" i="9"/>
  <c r="Z16" i="9"/>
  <c r="R16" i="9"/>
  <c r="AF16" i="9"/>
  <c r="X16" i="9"/>
  <c r="P16" i="9"/>
  <c r="AL16" i="9"/>
  <c r="V16" i="9"/>
  <c r="AJ16" i="9"/>
  <c r="AB16" i="9"/>
  <c r="AK11" i="5"/>
  <c r="AF11" i="5"/>
  <c r="AA11" i="5"/>
  <c r="V11" i="5"/>
  <c r="Q11" i="5"/>
  <c r="AM11" i="5"/>
  <c r="AH11" i="5"/>
  <c r="AC11" i="5"/>
  <c r="X11" i="5"/>
  <c r="AL11" i="5"/>
  <c r="AG11" i="5"/>
  <c r="AB11" i="5"/>
  <c r="W11" i="5"/>
  <c r="R11" i="5"/>
  <c r="S11" i="5"/>
  <c r="AE11" i="5"/>
  <c r="AJ11" i="5"/>
  <c r="P11" i="5"/>
  <c r="U11" i="5"/>
  <c r="Z11" i="5"/>
  <c r="T10" i="5"/>
  <c r="Y10" i="5"/>
  <c r="O12" i="5"/>
  <c r="AI7" i="5"/>
  <c r="AD9" i="5"/>
  <c r="B2" i="1"/>
  <c r="Y16" i="9" l="1"/>
  <c r="T16" i="9"/>
  <c r="AD16" i="9"/>
  <c r="AN16" i="9"/>
  <c r="AI16" i="9"/>
  <c r="AM17" i="9"/>
  <c r="AM18" i="9" s="1"/>
  <c r="AE17" i="9"/>
  <c r="AE18" i="9" s="1"/>
  <c r="AA17" i="9"/>
  <c r="AA18" i="9" s="1"/>
  <c r="W17" i="9"/>
  <c r="W18" i="9" s="1"/>
  <c r="S17" i="9"/>
  <c r="S18" i="9" s="1"/>
  <c r="AK17" i="9"/>
  <c r="AK18" i="9" s="1"/>
  <c r="AG17" i="9"/>
  <c r="AG18" i="9" s="1"/>
  <c r="AC17" i="9"/>
  <c r="AC18" i="9" s="1"/>
  <c r="U17" i="9"/>
  <c r="U18" i="9" s="1"/>
  <c r="Q17" i="9"/>
  <c r="Q18" i="9" s="1"/>
  <c r="AF17" i="9"/>
  <c r="AF18" i="9" s="1"/>
  <c r="X17" i="9"/>
  <c r="X18" i="9" s="1"/>
  <c r="P17" i="9"/>
  <c r="P18" i="9" s="1"/>
  <c r="AL17" i="9"/>
  <c r="AL18" i="9" s="1"/>
  <c r="V17" i="9"/>
  <c r="V18" i="9" s="1"/>
  <c r="AJ17" i="9"/>
  <c r="AJ18" i="9" s="1"/>
  <c r="AB17" i="9"/>
  <c r="AB18" i="9" s="1"/>
  <c r="AH17" i="9"/>
  <c r="AH18" i="9" s="1"/>
  <c r="Z17" i="9"/>
  <c r="Z18" i="9" s="1"/>
  <c r="R17" i="9"/>
  <c r="R18" i="9" s="1"/>
  <c r="AJ12" i="5"/>
  <c r="AE12" i="5"/>
  <c r="Z12" i="5"/>
  <c r="U12" i="5"/>
  <c r="P12" i="5"/>
  <c r="AL12" i="5"/>
  <c r="AG12" i="5"/>
  <c r="R12" i="5"/>
  <c r="AK12" i="5"/>
  <c r="AF12" i="5"/>
  <c r="AA12" i="5"/>
  <c r="V12" i="5"/>
  <c r="Q12" i="5"/>
  <c r="AB12" i="5"/>
  <c r="W12" i="5"/>
  <c r="AH12" i="5"/>
  <c r="AC12" i="5"/>
  <c r="AM12" i="5"/>
  <c r="S12" i="5"/>
  <c r="X12" i="5"/>
  <c r="T11" i="5"/>
  <c r="O13" i="5"/>
  <c r="AI8" i="5"/>
  <c r="Y11" i="5"/>
  <c r="AD10" i="5"/>
  <c r="I12" i="9"/>
  <c r="H11" i="9"/>
  <c r="H10" i="9"/>
  <c r="I11" i="9"/>
  <c r="I10" i="9"/>
  <c r="H12" i="9"/>
  <c r="H14" i="9"/>
  <c r="H13" i="9"/>
  <c r="I13" i="9"/>
  <c r="I14" i="9"/>
  <c r="J12" i="9" l="1"/>
  <c r="J14" i="9"/>
  <c r="J10" i="9"/>
  <c r="J13" i="9"/>
  <c r="J11" i="9"/>
  <c r="AN17" i="9"/>
  <c r="AN18" i="9" s="1"/>
  <c r="AI17" i="9"/>
  <c r="AI18" i="9" s="1"/>
  <c r="AD17" i="9"/>
  <c r="AD18" i="9" s="1"/>
  <c r="T17" i="9"/>
  <c r="T18" i="9" s="1"/>
  <c r="Y17" i="9"/>
  <c r="Y18" i="9" s="1"/>
  <c r="AM13" i="5"/>
  <c r="AH13" i="5"/>
  <c r="AC13" i="5"/>
  <c r="X13" i="5"/>
  <c r="S13" i="5"/>
  <c r="AK13" i="5"/>
  <c r="AA13" i="5"/>
  <c r="V13" i="5"/>
  <c r="AJ13" i="5"/>
  <c r="AE13" i="5"/>
  <c r="Z13" i="5"/>
  <c r="U13" i="5"/>
  <c r="P13" i="5"/>
  <c r="AF13" i="5"/>
  <c r="AL13" i="5"/>
  <c r="R13" i="5"/>
  <c r="Q13" i="5"/>
  <c r="W13" i="5"/>
  <c r="AG13" i="5"/>
  <c r="AB13" i="5"/>
  <c r="T12" i="5"/>
  <c r="O14" i="5"/>
  <c r="Y12" i="5"/>
  <c r="AN7" i="5"/>
  <c r="AI9" i="5"/>
  <c r="AD11" i="5"/>
  <c r="AT2" i="9" l="1" a="1"/>
  <c r="AT2" i="9" s="1"/>
  <c r="AL14" i="5"/>
  <c r="AG14" i="5"/>
  <c r="AB14" i="5"/>
  <c r="W14" i="5"/>
  <c r="R14" i="5"/>
  <c r="AE14" i="5"/>
  <c r="AM14" i="5"/>
  <c r="AH14" i="5"/>
  <c r="AC14" i="5"/>
  <c r="X14" i="5"/>
  <c r="S14" i="5"/>
  <c r="AJ14" i="5"/>
  <c r="Z14" i="5"/>
  <c r="U14" i="5"/>
  <c r="V14" i="5"/>
  <c r="AK14" i="5"/>
  <c r="AA14" i="5"/>
  <c r="Q14" i="5"/>
  <c r="P14" i="5"/>
  <c r="AF14" i="5"/>
  <c r="Y13" i="5"/>
  <c r="T13" i="5"/>
  <c r="O15" i="5"/>
  <c r="AN8" i="5"/>
  <c r="AI10" i="5"/>
  <c r="AD12" i="5"/>
  <c r="AT6" i="9" l="1"/>
  <c r="AT4" i="9"/>
  <c r="AT3" i="9"/>
  <c r="AT5" i="9"/>
  <c r="AK15" i="5"/>
  <c r="AF15" i="5"/>
  <c r="AA15" i="5"/>
  <c r="V15" i="5"/>
  <c r="Q15" i="5"/>
  <c r="AM15" i="5"/>
  <c r="S15" i="5"/>
  <c r="AL15" i="5"/>
  <c r="AG15" i="5"/>
  <c r="AB15" i="5"/>
  <c r="W15" i="5"/>
  <c r="R15" i="5"/>
  <c r="AH15" i="5"/>
  <c r="AC15" i="5"/>
  <c r="X15" i="5"/>
  <c r="Z15" i="5"/>
  <c r="U15" i="5"/>
  <c r="AE15" i="5"/>
  <c r="AJ15" i="5"/>
  <c r="P15" i="5"/>
  <c r="Y14" i="5"/>
  <c r="T14" i="5"/>
  <c r="O16" i="5"/>
  <c r="AN9" i="5"/>
  <c r="AI11" i="5"/>
  <c r="AD13" i="5"/>
  <c r="Y15" i="5" l="1"/>
  <c r="AJ16" i="5"/>
  <c r="AE16" i="5"/>
  <c r="Z16" i="5"/>
  <c r="U16" i="5"/>
  <c r="P16" i="5"/>
  <c r="AB16" i="5"/>
  <c r="W16" i="5"/>
  <c r="AK16" i="5"/>
  <c r="AF16" i="5"/>
  <c r="AA16" i="5"/>
  <c r="V16" i="5"/>
  <c r="Q16" i="5"/>
  <c r="AL16" i="5"/>
  <c r="AG16" i="5"/>
  <c r="R16" i="5"/>
  <c r="AC16" i="5"/>
  <c r="X16" i="5"/>
  <c r="AH16" i="5"/>
  <c r="AM16" i="5"/>
  <c r="S16" i="5"/>
  <c r="T15" i="5"/>
  <c r="O17" i="5"/>
  <c r="AI12" i="5"/>
  <c r="AN10" i="5"/>
  <c r="AD14" i="5"/>
  <c r="AM17" i="5" l="1"/>
  <c r="AM18" i="5" s="1"/>
  <c r="AH17" i="5"/>
  <c r="AH18" i="5" s="1"/>
  <c r="AC17" i="5"/>
  <c r="AC18" i="5" s="1"/>
  <c r="X17" i="5"/>
  <c r="X18" i="5" s="1"/>
  <c r="S17" i="5"/>
  <c r="S18" i="5" s="1"/>
  <c r="AF17" i="5"/>
  <c r="AF18" i="5" s="1"/>
  <c r="AJ17" i="5"/>
  <c r="AJ18" i="5" s="1"/>
  <c r="AE17" i="5"/>
  <c r="AE18" i="5" s="1"/>
  <c r="Z17" i="5"/>
  <c r="Z18" i="5" s="1"/>
  <c r="U17" i="5"/>
  <c r="U18" i="5" s="1"/>
  <c r="P17" i="5"/>
  <c r="P18" i="5" s="1"/>
  <c r="AK17" i="5"/>
  <c r="AK18" i="5" s="1"/>
  <c r="AA17" i="5"/>
  <c r="AA18" i="5" s="1"/>
  <c r="V17" i="5"/>
  <c r="V18" i="5" s="1"/>
  <c r="AG17" i="5"/>
  <c r="AG18" i="5" s="1"/>
  <c r="AL17" i="5"/>
  <c r="AL18" i="5" s="1"/>
  <c r="R17" i="5"/>
  <c r="R18" i="5" s="1"/>
  <c r="AB17" i="5"/>
  <c r="AB18" i="5" s="1"/>
  <c r="W17" i="5"/>
  <c r="W18" i="5" s="1"/>
  <c r="Q17" i="5"/>
  <c r="Q18" i="5" s="1"/>
  <c r="Y16" i="5"/>
  <c r="T16" i="5"/>
  <c r="AN11" i="5"/>
  <c r="AN12" i="5" s="1"/>
  <c r="AI13" i="5"/>
  <c r="AD15" i="5"/>
  <c r="H10" i="5"/>
  <c r="I14" i="5"/>
  <c r="I12" i="5"/>
  <c r="I10" i="5"/>
  <c r="I11" i="5"/>
  <c r="I13" i="5"/>
  <c r="H13" i="5"/>
  <c r="H14" i="5"/>
  <c r="H12" i="5"/>
  <c r="H11" i="5"/>
  <c r="J14" i="5" l="1"/>
  <c r="J13" i="5"/>
  <c r="J12" i="5"/>
  <c r="J11" i="5"/>
  <c r="J10" i="5"/>
  <c r="Y17" i="5"/>
  <c r="Y18" i="5" s="1"/>
  <c r="T17" i="5"/>
  <c r="T18" i="5" s="1"/>
  <c r="AI14" i="5"/>
  <c r="AD16" i="5"/>
  <c r="AN13" i="5" l="1"/>
  <c r="AI15" i="5"/>
  <c r="AD17" i="5"/>
  <c r="AD18" i="5" s="1"/>
  <c r="AI16" i="5" l="1"/>
  <c r="AN14" i="5"/>
  <c r="AN15" i="5" l="1"/>
  <c r="AI17" i="5"/>
  <c r="AI18" i="5" s="1"/>
  <c r="AN16" i="5" l="1"/>
  <c r="AN17" i="5" l="1"/>
  <c r="AN18" i="5" s="1"/>
</calcChain>
</file>

<file path=xl/sharedStrings.xml><?xml version="1.0" encoding="utf-8"?>
<sst xmlns="http://schemas.openxmlformats.org/spreadsheetml/2006/main" count="350" uniqueCount="177">
  <si>
    <t>Ngày</t>
  </si>
  <si>
    <t>Phát sinh</t>
  </si>
  <si>
    <t>Tồn quỹ</t>
  </si>
  <si>
    <t>Ngày2</t>
  </si>
  <si>
    <t>Số phiếu thu</t>
  </si>
  <si>
    <t>Số phiếu chi</t>
  </si>
  <si>
    <t>Nội dung/Diễn giải</t>
  </si>
  <si>
    <t>Thu</t>
  </si>
  <si>
    <t>Chi</t>
  </si>
  <si>
    <t>Chứng từ giao dịch</t>
  </si>
  <si>
    <t>TK tiền</t>
  </si>
  <si>
    <t>Mã TK</t>
  </si>
  <si>
    <t>Tên TK</t>
  </si>
  <si>
    <t>Ghi chú</t>
  </si>
  <si>
    <t>Quỹ tiền mặt kế toán</t>
  </si>
  <si>
    <t>Quỹ tiền mặt giám đốc</t>
  </si>
  <si>
    <t>112TCB</t>
  </si>
  <si>
    <t>Tiền ngân hàng Techcombank</t>
  </si>
  <si>
    <t>112VCB</t>
  </si>
  <si>
    <t>Tiền ngân hàng Vietcombank</t>
  </si>
  <si>
    <t>Kế toán giữ</t>
  </si>
  <si>
    <t>Giám đốc giữ</t>
  </si>
  <si>
    <t>Dư đầu kỳ</t>
  </si>
  <si>
    <t>001</t>
  </si>
  <si>
    <t>Chi thưởng tết dương lịch</t>
  </si>
  <si>
    <t>Loại</t>
  </si>
  <si>
    <t>Kiểm tra</t>
  </si>
  <si>
    <t>THU</t>
  </si>
  <si>
    <t>CHI</t>
  </si>
  <si>
    <t>Khách hàng (C.Nợ)</t>
  </si>
  <si>
    <t>Nhân viên (Phạt, T.ứng)</t>
  </si>
  <si>
    <t>Khác</t>
  </si>
  <si>
    <t>Mua hàng ™</t>
  </si>
  <si>
    <t>Mua NVL (SX)</t>
  </si>
  <si>
    <t>Lương bán hàng</t>
  </si>
  <si>
    <t>Lương quản lý</t>
  </si>
  <si>
    <t>Lương sản xuất</t>
  </si>
  <si>
    <t>Đồ dùng văn phòng</t>
  </si>
  <si>
    <t>TS, CC sản xuất</t>
  </si>
  <si>
    <t>Chi phí chung</t>
  </si>
  <si>
    <t>642</t>
  </si>
  <si>
    <t>Thu công nợ khách hàng</t>
  </si>
  <si>
    <t>131</t>
  </si>
  <si>
    <t>002</t>
  </si>
  <si>
    <t>Rút tiền ngân hàng VCB nhập quỹ</t>
  </si>
  <si>
    <t>Mẫu số: 02-TT</t>
  </si>
  <si>
    <t>(Ban hành theo QĐ số: 48/2006/QĐ-BTC</t>
  </si>
  <si>
    <t>Ngày 14/09/2006 của Bộ trưởng BTC)</t>
  </si>
  <si>
    <t>PHIẾU CHI</t>
  </si>
  <si>
    <t xml:space="preserve">Họ và tên người nhận tiền: </t>
  </si>
  <si>
    <t>Địa chỉ:</t>
  </si>
  <si>
    <t>Lý do chi:</t>
  </si>
  <si>
    <t>Số tiền:</t>
  </si>
  <si>
    <t>Viết bằng chữ:</t>
  </si>
  <si>
    <t>Kèm theo:</t>
  </si>
  <si>
    <t>chứng từ gốc</t>
  </si>
  <si>
    <t>Quyển số:</t>
  </si>
  <si>
    <t>Số:</t>
  </si>
  <si>
    <t>Tháng</t>
  </si>
  <si>
    <t>Năm</t>
  </si>
  <si>
    <t>GIÁM ĐỐC</t>
  </si>
  <si>
    <t>KẾ TOÁN TRƯỞNG</t>
  </si>
  <si>
    <t>NGƯỜI NHẬN</t>
  </si>
  <si>
    <t>NGƯỜI LẬP</t>
  </si>
  <si>
    <t>THỦ QUỸ</t>
  </si>
  <si>
    <t>(Ký, họ tên, đóng dấu)</t>
  </si>
  <si>
    <t>(Ký, họ tên)</t>
  </si>
  <si>
    <t>Nợ:</t>
  </si>
  <si>
    <t>Có:</t>
  </si>
  <si>
    <t>PHIẾU THU</t>
  </si>
  <si>
    <t>Lý do nộp:</t>
  </si>
  <si>
    <t>NGƯỜI NỘP TIỀN</t>
  </si>
  <si>
    <t>Column1</t>
  </si>
  <si>
    <t>TẤT CẢ</t>
  </si>
  <si>
    <t>Chọn TK</t>
  </si>
  <si>
    <t>Tháng 1</t>
  </si>
  <si>
    <t>Tháng 2</t>
  </si>
  <si>
    <t>Tháng 3</t>
  </si>
  <si>
    <t>Tháng 4</t>
  </si>
  <si>
    <t>Tháng 5</t>
  </si>
  <si>
    <t>Tháng 6</t>
  </si>
  <si>
    <t>Tháng 7</t>
  </si>
  <si>
    <t>Tháng 8</t>
  </si>
  <si>
    <t>Tháng 9</t>
  </si>
  <si>
    <t>Tháng 10</t>
  </si>
  <si>
    <t>Tháng 11</t>
  </si>
  <si>
    <t>Tháng 12</t>
  </si>
  <si>
    <t>Tất cả</t>
  </si>
  <si>
    <t>CHỌN NĂM LÀM VIỆC</t>
  </si>
  <si>
    <t>NĂM</t>
  </si>
  <si>
    <t>Ngày3</t>
  </si>
  <si>
    <t>Stt</t>
  </si>
  <si>
    <t>Số dư đầu kỳ</t>
  </si>
  <si>
    <t>Phát sinh trong kỳ</t>
  </si>
  <si>
    <t>Dư cuối kỳ</t>
  </si>
  <si>
    <t>CÂN ĐỐI PHÁT SINH CÁC TÀI KHOẢN QUỸ THEO THÁNG</t>
  </si>
  <si>
    <t>Chuyển/Rút</t>
  </si>
  <si>
    <t>Nợ</t>
  </si>
  <si>
    <t>Bên Thu</t>
  </si>
  <si>
    <t>Bên Chi</t>
  </si>
  <si>
    <t>Có</t>
  </si>
  <si>
    <t>Bên thu</t>
  </si>
  <si>
    <t>Bên chi</t>
  </si>
  <si>
    <t>111PKT</t>
  </si>
  <si>
    <t>111BGD</t>
  </si>
  <si>
    <t>KKKKKK</t>
  </si>
  <si>
    <t>BÁO CÁO TỒN QUỸ</t>
  </si>
  <si>
    <t>Chọn chi phí</t>
  </si>
  <si>
    <t>Chi mua bảo hộ lao động</t>
  </si>
  <si>
    <t>242</t>
  </si>
  <si>
    <t>Chọn tài khoản</t>
  </si>
  <si>
    <t>TK đối ưng</t>
  </si>
  <si>
    <t>TỔNG HỢP CHI PHÍ - TÀI KHOẢN</t>
  </si>
  <si>
    <t>TỔNG HỢP THU - TÀI KHOẢN</t>
  </si>
  <si>
    <t>Loại thu</t>
  </si>
  <si>
    <t>Tài khoản</t>
  </si>
  <si>
    <t>LOẠI THU</t>
  </si>
  <si>
    <t>Loại chi phí</t>
  </si>
  <si>
    <t>SO SÁNH PHÁT SINH THU - CHI</t>
  </si>
  <si>
    <t>Tên công ty</t>
  </si>
  <si>
    <t>Địa chỉ</t>
  </si>
  <si>
    <t>Kế toán giá thành</t>
  </si>
  <si>
    <t>https://www.facebook.com/ketoangiathanh</t>
  </si>
  <si>
    <t>MST</t>
  </si>
  <si>
    <t>Tên giám đốc</t>
  </si>
  <si>
    <t>Tên kế toán trưởng</t>
  </si>
  <si>
    <t>Tên thủ quỹ</t>
  </si>
  <si>
    <t>Tên người lập phiếu</t>
  </si>
  <si>
    <t>BẢNG NHẬP LIỆU CHỨNG TỪ PHÁT SINH</t>
  </si>
  <si>
    <t>Chọn TK, Tháng</t>
  </si>
  <si>
    <t>THÔNG TIN DOANH NGHIỆP</t>
  </si>
  <si>
    <t>KHAI BÁO NĂM LÀM VIỆC</t>
  </si>
  <si>
    <t>NHẬP PHÁT SINH</t>
  </si>
  <si>
    <t>HƯỚNG DẪN SỬ DỤNG CHƯƠNG TRÌNH THU, CHI NỘI BỘ</t>
  </si>
  <si>
    <t>1. Thông tin doanh nghiệp: Người dùng khai báo các trường thông tin của doanh nghiệp để chương trình hiện tên trên các báo cáo</t>
  </si>
  <si>
    <t>2. Chọn năm làm việc: Chương trình làm việc theo năm</t>
  </si>
  <si>
    <t>3. Tài khoản quỹ: Chương trình cho phép khai báo tối đa 5 tài khoản quỹ (trong thực tế 1 doanh nghiệp thường có ít nhất 1 quỹ tiền mặt, 1 quỹ tiền ngân hàng)</t>
  </si>
  <si>
    <t>4.Nhập phát sinh:</t>
  </si>
  <si>
    <t>-Ngày chứng từ: Nếu ngày chứng từ có năm khác năm đã chọn thì chương trình không cho nhập</t>
  </si>
  <si>
    <t>-Số chứng từ: Chứng từ thu thì nhập số chứng từ bên cột Thu, chứng từ là Chi thì nhập bên cột Chi. Nếu nhập cả 2 cột trong 1 dòng thì chương trình không cho nhập</t>
  </si>
  <si>
    <t>-Loại: Nếu cột số chứng từ nhập bên Thu thì chương trình tự trỏ ra các loại tương ứng với thu. Nếu cột chứng từ nhập bên Chi thì chương trình tự trỏ ra các loại tương ứng với chi</t>
  </si>
  <si>
    <t>+Loại thu: Khách hàng (công nợ), Nhân viên (phạt, tạm ứng), Chuyển rút tiền, Khác</t>
  </si>
  <si>
    <t xml:space="preserve">+Loại chi: Mua hàng ™, Mua NVL, Lương bán hàng, lương quản lý, Lương sản xuất, Đồ dùng văn phòng, TS_CC sản xuất, Chuyển rút tiền, Chi phí chung, Khác </t>
  </si>
  <si>
    <t>-TK tiền: Là tài khoản Quỹ (Mục đích để chương trình theo dõi phát sinh của tài khoản quỹ)</t>
  </si>
  <si>
    <t>-TK đối ứng: tk đối ứng với TK quỹ</t>
  </si>
  <si>
    <t>-Phát sinh: Nhập tương ứng bên cột thu, chi</t>
  </si>
  <si>
    <t>5.In phiếu thu, phiếu chi: chọn số Phiếu thu, số phiếu chi ô màu vàng). Các trường khác chương trình lấy tự động</t>
  </si>
  <si>
    <t>6.Xem các báo cáo:</t>
  </si>
  <si>
    <t>-Đối với các báo cáo xem thì có trường chọn tài khoản, theo tháng, theo loại. Người dùng có thể chọn từng trường chi tiết hoặc chọn tất cả</t>
  </si>
  <si>
    <t>-Khi click vào nút Xem báo cáo thì sẽ xem được</t>
  </si>
  <si>
    <t>-Khi click vào nút Xem biểu đồ thì sẽ xem được biểu đồ</t>
  </si>
  <si>
    <t>0168 6961 334</t>
  </si>
  <si>
    <t>File excel được lập bằng các kỹ thuật sau:</t>
  </si>
  <si>
    <t>4. Kỹ thuật xây dựng báo cáo động, biểu đồ động</t>
  </si>
  <si>
    <t>5. Kỹ thuật Form Control (tùy chọn), Hyperlink (kết nối sheets)</t>
  </si>
  <si>
    <t>3. Kỹ thuật lồng ghép công thức, công thức mảng, link sheets</t>
  </si>
  <si>
    <t>1. Tạo bảng (table) trong excel, định dạng chuẩn cho công việc</t>
  </si>
  <si>
    <t>2. Data Validation động, định dạng động</t>
  </si>
  <si>
    <t>Các cách đăng ký tham gia khóa học như sau:</t>
  </si>
  <si>
    <t>Các kỹ thuật khác có thể đưa vào để tăng tình quả trị của file:</t>
  </si>
  <si>
    <t>-Kỹ thuật pivot Table</t>
  </si>
  <si>
    <t>-Kỹ thuật ghi Marco</t>
  </si>
  <si>
    <t>-Kỹ thuật addin báo cáo động thông minh</t>
  </si>
  <si>
    <t>…..</t>
  </si>
  <si>
    <t xml:space="preserve">1. Truy cập và đăng ký trên google form </t>
  </si>
  <si>
    <t>2. Gửi thông tin đăng ký về email: ketoangiathanh.vn@gmail.com</t>
  </si>
  <si>
    <t>Thông tin đăng ký bao gồm:</t>
  </si>
  <si>
    <t>-Thông tin học viên:Tên, địa chỉ/nơi làm việc, số điện thoại, email, thông tin khác</t>
  </si>
  <si>
    <t>-Thông tin khóa học: Tên khóa học, thời gian tham gia, hình thức học, yêu cầu khác</t>
  </si>
  <si>
    <t>-Câu hỏi hoặc thông tin thêm nếu có</t>
  </si>
  <si>
    <t>3. Liên hệ đăng ký trực tiếp theo số điện thoại:  0168 6961 334</t>
  </si>
  <si>
    <t>4. Đăng ký trực tiếp tại fanpage: www.facebook.com/ketoangiathanh</t>
  </si>
  <si>
    <t>5. Đăng ký trực tiếp tại website: www.bluesofts.net</t>
  </si>
  <si>
    <t>Có thể liên hệ sđt: 0168 6961 334 hoặc email: ketoangiathanh.vn@gmail.com để nhận được sự trợ giúp hoặc giải đáp thêm</t>
  </si>
  <si>
    <t>Hoặc truy câp vào fanpage: https://www.facebook.com/ketoangiathanh để hỏi đáp thông qua comment, inbox</t>
  </si>
  <si>
    <r>
      <t xml:space="preserve">Nếu bạn đã ứng dụng tốt excel nhưng khó khăn trong việc lập báo cáo quản trị thì có thể tham gia lớp </t>
    </r>
    <r>
      <rPr>
        <b/>
        <sz val="11"/>
        <color theme="1"/>
        <rFont val="Times New Roman"/>
        <family val="1"/>
      </rPr>
      <t>Ứng dụng excel lập báo cáo quản trị</t>
    </r>
  </si>
  <si>
    <r>
      <t xml:space="preserve">Nếu bạn chưa sử dụng tốt excel thì có thể tham gia lớp </t>
    </r>
    <r>
      <rPr>
        <b/>
        <sz val="11"/>
        <color theme="1"/>
        <rFont val="Times New Roman"/>
        <family val="1"/>
      </rPr>
      <t>Excel Cơ bản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</si>
</sst>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9" x14ac:knownFonts="1">
    <font>
      <sz val="11"/>
      <color theme="1"/>
      <name val="Calibri"/>
      <family val="2"/>
      <scheme val="minor"/>
    </font>
    <font>
      <sz val="11"/>
      <color theme="1"/>
      <name val="Times New Roman"/>
      <family val="1"/>
    </font>
    <font>
      <sz val="11"/>
      <color theme="1"/>
      <name val="Calibri"/>
      <family val="2"/>
      <scheme val="minor"/>
    </font>
    <font>
      <sz val="9"/>
      <color theme="1"/>
      <name val="Times New Roman"/>
      <family val="1"/>
    </font>
    <font>
      <i/>
      <sz val="9"/>
      <color theme="1"/>
      <name val="Times New Roman"/>
      <family val="1"/>
    </font>
    <font>
      <b/>
      <sz val="20"/>
      <color theme="1"/>
      <name val="Times New Roman"/>
      <family val="1"/>
    </font>
    <font>
      <b/>
      <sz val="11"/>
      <color theme="1"/>
      <name val="Times New Roman"/>
      <family val="1"/>
    </font>
    <font>
      <b/>
      <sz val="10"/>
      <color theme="1"/>
      <name val="Times New Roman"/>
      <family val="1"/>
    </font>
    <font>
      <sz val="11"/>
      <color theme="0"/>
      <name val="Times New Roman"/>
      <family val="1"/>
    </font>
    <font>
      <sz val="20"/>
      <color theme="1"/>
      <name val="Times New Roman"/>
      <family val="1"/>
    </font>
    <font>
      <sz val="8"/>
      <color rgb="FF000000"/>
      <name val="Segoe UI"/>
      <family val="2"/>
    </font>
    <font>
      <sz val="11"/>
      <name val="Times New Roman"/>
      <family val="1"/>
    </font>
    <font>
      <u/>
      <sz val="11"/>
      <color theme="10"/>
      <name val="Calibri"/>
      <family val="2"/>
      <scheme val="minor"/>
    </font>
    <font>
      <b/>
      <sz val="14"/>
      <color theme="1"/>
      <name val="Times New Roman"/>
      <family val="1"/>
    </font>
    <font>
      <b/>
      <sz val="16"/>
      <color theme="1"/>
      <name val="Times New Roman"/>
      <family val="1"/>
    </font>
    <font>
      <b/>
      <sz val="18"/>
      <color theme="1"/>
      <name val="Times New Roman"/>
      <family val="1"/>
    </font>
    <font>
      <b/>
      <sz val="22"/>
      <color theme="1"/>
      <name val="Times New Roman"/>
      <family val="1"/>
    </font>
    <font>
      <b/>
      <i/>
      <sz val="11"/>
      <color theme="1"/>
      <name val="Times New Roman"/>
      <family val="1"/>
    </font>
    <font>
      <sz val="16"/>
      <color theme="3"/>
      <name val="Times New Roman"/>
      <family val="1"/>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2" fillId="0" borderId="0" applyNumberFormat="0" applyFill="0" applyBorder="0" applyAlignment="0" applyProtection="0"/>
  </cellStyleXfs>
  <cellXfs count="66">
    <xf numFmtId="0" fontId="0" fillId="0" borderId="0" xfId="0"/>
    <xf numFmtId="0" fontId="1" fillId="0" borderId="0" xfId="0" applyFont="1"/>
    <xf numFmtId="14" fontId="1" fillId="0" borderId="0" xfId="0" applyNumberFormat="1" applyFont="1"/>
    <xf numFmtId="49" fontId="1" fillId="0" borderId="0" xfId="0" applyNumberFormat="1" applyFont="1"/>
    <xf numFmtId="43" fontId="1" fillId="0" borderId="0" xfId="1" applyFont="1"/>
    <xf numFmtId="0" fontId="1" fillId="0" borderId="0" xfId="0" applyNumberFormat="1" applyFont="1"/>
    <xf numFmtId="0" fontId="1" fillId="0" borderId="0" xfId="1" applyNumberFormat="1" applyFont="1"/>
    <xf numFmtId="0" fontId="1" fillId="2" borderId="2" xfId="0" applyNumberFormat="1" applyFont="1" applyFill="1" applyBorder="1"/>
    <xf numFmtId="0" fontId="1" fillId="2" borderId="2" xfId="1" applyNumberFormat="1" applyFont="1" applyFill="1" applyBorder="1"/>
    <xf numFmtId="0" fontId="1" fillId="0" borderId="3" xfId="0" applyNumberFormat="1" applyFont="1" applyBorder="1" applyAlignment="1">
      <alignment horizontal="center"/>
    </xf>
    <xf numFmtId="0" fontId="1" fillId="0" borderId="1" xfId="0" applyNumberFormat="1" applyFont="1" applyBorder="1" applyAlignment="1">
      <alignment horizontal="center"/>
    </xf>
    <xf numFmtId="0" fontId="1" fillId="0" borderId="1" xfId="1" applyNumberFormat="1" applyFont="1" applyBorder="1" applyAlignment="1">
      <alignment horizontal="center"/>
    </xf>
    <xf numFmtId="0" fontId="1" fillId="0" borderId="3" xfId="1" applyNumberFormat="1" applyFont="1" applyBorder="1" applyAlignment="1">
      <alignment horizontal="center"/>
    </xf>
    <xf numFmtId="164" fontId="1" fillId="0" borderId="0" xfId="1" applyNumberFormat="1" applyFont="1"/>
    <xf numFmtId="0" fontId="0" fillId="3" borderId="0" xfId="0" applyFill="1"/>
    <xf numFmtId="0" fontId="1" fillId="3" borderId="0" xfId="0" applyFont="1" applyFill="1"/>
    <xf numFmtId="0" fontId="3" fillId="3" borderId="0" xfId="0" applyFont="1" applyFill="1"/>
    <xf numFmtId="0" fontId="4" fillId="3" borderId="0" xfId="0" applyFont="1" applyFill="1"/>
    <xf numFmtId="0" fontId="3" fillId="3" borderId="0" xfId="0" applyFont="1" applyFill="1" applyAlignment="1">
      <alignment horizontal="center"/>
    </xf>
    <xf numFmtId="0" fontId="1" fillId="3" borderId="0" xfId="0" applyFont="1" applyFill="1" applyAlignment="1">
      <alignment horizontal="center"/>
    </xf>
    <xf numFmtId="0" fontId="1" fillId="3"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center"/>
    </xf>
    <xf numFmtId="0" fontId="1" fillId="3" borderId="0" xfId="0" applyFont="1" applyFill="1" applyAlignment="1">
      <alignment horizontal="center"/>
    </xf>
    <xf numFmtId="0" fontId="6" fillId="3" borderId="0" xfId="0" applyFont="1" applyFill="1"/>
    <xf numFmtId="0" fontId="7" fillId="3" borderId="0" xfId="0" applyFont="1" applyFill="1"/>
    <xf numFmtId="164" fontId="1" fillId="3" borderId="0" xfId="1" applyNumberFormat="1" applyFont="1" applyFill="1"/>
    <xf numFmtId="1" fontId="1" fillId="0" borderId="0" xfId="0" applyNumberFormat="1" applyFont="1"/>
    <xf numFmtId="0" fontId="8" fillId="3" borderId="0" xfId="0" applyFont="1" applyFill="1"/>
    <xf numFmtId="0" fontId="1" fillId="3" borderId="0" xfId="0" quotePrefix="1" applyFont="1" applyFill="1"/>
    <xf numFmtId="0" fontId="1" fillId="3" borderId="1" xfId="0" applyFont="1" applyFill="1" applyBorder="1"/>
    <xf numFmtId="164" fontId="1" fillId="3" borderId="1" xfId="1" quotePrefix="1" applyNumberFormat="1" applyFont="1" applyFill="1" applyBorder="1"/>
    <xf numFmtId="164" fontId="1" fillId="3" borderId="1" xfId="1" applyNumberFormat="1" applyFont="1" applyFill="1" applyBorder="1"/>
    <xf numFmtId="164" fontId="1" fillId="3" borderId="1" xfId="0" applyNumberFormat="1" applyFont="1" applyFill="1" applyBorder="1"/>
    <xf numFmtId="43" fontId="1" fillId="3" borderId="1" xfId="1" applyFont="1" applyFill="1" applyBorder="1"/>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1" fillId="3" borderId="0" xfId="0" applyFont="1" applyFill="1"/>
    <xf numFmtId="164" fontId="8" fillId="3" borderId="0" xfId="1" applyNumberFormat="1" applyFont="1" applyFill="1"/>
    <xf numFmtId="0" fontId="1" fillId="4" borderId="1" xfId="0" applyFont="1" applyFill="1" applyBorder="1" applyAlignment="1">
      <alignment horizontal="center" vertical="center"/>
    </xf>
    <xf numFmtId="0" fontId="1" fillId="3" borderId="0" xfId="0" applyFont="1" applyFill="1" applyBorder="1"/>
    <xf numFmtId="0" fontId="1" fillId="3" borderId="1" xfId="0" quotePrefix="1" applyFont="1" applyFill="1" applyBorder="1"/>
    <xf numFmtId="0" fontId="6" fillId="0" borderId="0" xfId="0" applyNumberFormat="1" applyFont="1"/>
    <xf numFmtId="0" fontId="6" fillId="3" borderId="1" xfId="0" applyFont="1" applyFill="1" applyBorder="1"/>
    <xf numFmtId="0" fontId="12" fillId="3" borderId="1" xfId="2" applyFill="1" applyBorder="1"/>
    <xf numFmtId="0" fontId="1" fillId="5" borderId="0" xfId="0" applyFont="1" applyFill="1"/>
    <xf numFmtId="0" fontId="0" fillId="6" borderId="0" xfId="0" applyFill="1"/>
    <xf numFmtId="0" fontId="16" fillId="0" borderId="0" xfId="0" applyNumberFormat="1" applyFont="1" applyAlignment="1">
      <alignment horizontal="center"/>
    </xf>
    <xf numFmtId="0" fontId="14" fillId="3" borderId="0" xfId="0" applyFont="1" applyFill="1"/>
    <xf numFmtId="0" fontId="15" fillId="3" borderId="0" xfId="0" applyFont="1" applyFill="1"/>
    <xf numFmtId="0" fontId="17" fillId="3" borderId="0" xfId="0" applyFont="1" applyFill="1"/>
    <xf numFmtId="0" fontId="18" fillId="3" borderId="0" xfId="0" applyFont="1" applyFill="1"/>
    <xf numFmtId="0" fontId="15" fillId="3" borderId="0" xfId="0" applyFont="1" applyFill="1" applyAlignment="1">
      <alignment horizontal="center"/>
    </xf>
    <xf numFmtId="0" fontId="14" fillId="3" borderId="0" xfId="0" applyFont="1" applyFill="1" applyAlignment="1">
      <alignment horizontal="center"/>
    </xf>
    <xf numFmtId="0" fontId="1" fillId="2" borderId="4"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5" xfId="0" applyNumberFormat="1" applyFont="1" applyFill="1" applyBorder="1" applyAlignment="1">
      <alignment horizontal="center"/>
    </xf>
    <xf numFmtId="3" fontId="1" fillId="3" borderId="0" xfId="1" applyNumberFormat="1"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center"/>
    </xf>
    <xf numFmtId="0" fontId="5" fillId="3" borderId="0" xfId="0" applyFont="1" applyFill="1" applyAlignment="1">
      <alignment horizontal="center"/>
    </xf>
    <xf numFmtId="0" fontId="1" fillId="5" borderId="0" xfId="0" applyFont="1" applyFill="1" applyAlignment="1">
      <alignment horizontal="center"/>
    </xf>
    <xf numFmtId="0" fontId="1" fillId="3" borderId="0" xfId="0" applyFont="1" applyFill="1" applyAlignment="1">
      <alignment horizontal="center"/>
    </xf>
    <xf numFmtId="0" fontId="1" fillId="4" borderId="1" xfId="0" applyFont="1" applyFill="1" applyBorder="1" applyAlignment="1">
      <alignment horizontal="center" vertical="center"/>
    </xf>
    <xf numFmtId="0" fontId="9" fillId="3" borderId="0" xfId="0" applyFont="1" applyFill="1" applyAlignment="1">
      <alignment horizontal="center"/>
    </xf>
    <xf numFmtId="0" fontId="13" fillId="3" borderId="0" xfId="0" applyFont="1" applyFill="1" applyAlignment="1">
      <alignment horizontal="center"/>
    </xf>
  </cellXfs>
  <cellStyles count="3">
    <cellStyle name="Comma" xfId="1" builtinId="3"/>
    <cellStyle name="Hyperlink" xfId="2" builtinId="8"/>
    <cellStyle name="Normal" xfId="0" builtinId="0"/>
  </cellStyles>
  <dxfs count="22">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30" formatCode="@"/>
    </dxf>
    <dxf>
      <font>
        <b val="0"/>
        <i val="0"/>
        <strike val="0"/>
        <condense val="0"/>
        <extend val="0"/>
        <outline val="0"/>
        <shadow val="0"/>
        <u val="none"/>
        <vertAlign val="baseline"/>
        <sz val="11"/>
        <color theme="1"/>
        <name val="Times New Roman"/>
        <scheme val="none"/>
      </font>
      <numFmt numFmtId="30" formatCode="@"/>
    </dxf>
    <dxf>
      <font>
        <b val="0"/>
        <i val="0"/>
        <strike val="0"/>
        <condense val="0"/>
        <extend val="0"/>
        <outline val="0"/>
        <shadow val="0"/>
        <u val="none"/>
        <vertAlign val="baseline"/>
        <sz val="11"/>
        <color theme="1"/>
        <name val="Times New Roman"/>
        <scheme val="none"/>
      </font>
      <numFmt numFmtId="0" formatCode="General"/>
    </dxf>
    <dxf>
      <font>
        <b val="0"/>
        <i val="0"/>
        <strike val="0"/>
        <condense val="0"/>
        <extend val="0"/>
        <outline val="0"/>
        <shadow val="0"/>
        <u val="none"/>
        <vertAlign val="baseline"/>
        <sz val="11"/>
        <color theme="1"/>
        <name val="Times New Roman"/>
        <scheme val="none"/>
      </font>
      <numFmt numFmtId="0" formatCode="General"/>
    </dxf>
    <dxf>
      <font>
        <b val="0"/>
        <i val="0"/>
        <strike val="0"/>
        <condense val="0"/>
        <extend val="0"/>
        <outline val="0"/>
        <shadow val="0"/>
        <u val="none"/>
        <vertAlign val="baseline"/>
        <sz val="11"/>
        <color theme="1"/>
        <name val="Times New Roman"/>
        <scheme val="none"/>
      </font>
      <numFmt numFmtId="30" formatCode="@"/>
    </dxf>
    <dxf>
      <font>
        <b val="0"/>
        <i val="0"/>
        <strike val="0"/>
        <condense val="0"/>
        <extend val="0"/>
        <outline val="0"/>
        <shadow val="0"/>
        <u val="none"/>
        <vertAlign val="baseline"/>
        <sz val="11"/>
        <color theme="1"/>
        <name val="Times New Roman"/>
        <scheme val="none"/>
      </font>
      <numFmt numFmtId="1" formatCode="0"/>
    </dxf>
    <dxf>
      <font>
        <b val="0"/>
        <i val="0"/>
        <strike val="0"/>
        <condense val="0"/>
        <extend val="0"/>
        <outline val="0"/>
        <shadow val="0"/>
        <u val="none"/>
        <vertAlign val="baseline"/>
        <sz val="11"/>
        <color theme="1"/>
        <name val="Times New Roman"/>
        <scheme val="none"/>
      </font>
      <numFmt numFmtId="165" formatCode="dd/mm/yyyy"/>
    </dxf>
    <dxf>
      <font>
        <b val="0"/>
        <i val="0"/>
        <strike val="0"/>
        <condense val="0"/>
        <extend val="0"/>
        <outline val="0"/>
        <shadow val="0"/>
        <u val="none"/>
        <vertAlign val="baseline"/>
        <sz val="11"/>
        <color theme="1"/>
        <name val="Times New Roman"/>
        <scheme val="none"/>
      </font>
      <numFmt numFmtId="30" formatCode="@"/>
    </dxf>
    <dxf>
      <font>
        <b val="0"/>
        <i val="0"/>
        <strike val="0"/>
        <condense val="0"/>
        <extend val="0"/>
        <outline val="0"/>
        <shadow val="0"/>
        <u val="none"/>
        <vertAlign val="baseline"/>
        <sz val="11"/>
        <color theme="1"/>
        <name val="Times New Roman"/>
        <scheme val="none"/>
      </font>
      <numFmt numFmtId="30" formatCode="@"/>
    </dxf>
    <dxf>
      <font>
        <b val="0"/>
        <i val="0"/>
        <strike val="0"/>
        <condense val="0"/>
        <extend val="0"/>
        <outline val="0"/>
        <shadow val="0"/>
        <u val="none"/>
        <vertAlign val="baseline"/>
        <sz val="11"/>
        <color theme="1"/>
        <name val="Times New Roman"/>
        <scheme val="none"/>
      </font>
      <numFmt numFmtId="165" formatCode="dd/mm/yyyy"/>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scheme val="none"/>
      </font>
      <numFmt numFmtId="164" formatCode="_(* #,##0_);_(* \(#,##0\);_(* &quot;-&quot;??_);_(@_)"/>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numFmt numFmtId="0" formatCode="General"/>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TQ!$AR$2</c:f>
              <c:strCache>
                <c:ptCount val="1"/>
                <c:pt idx="0">
                  <c:v>2016</c:v>
                </c:pt>
              </c:strCache>
            </c:strRef>
          </c:tx>
          <c:spPr>
            <a:solidFill>
              <a:schemeClr val="accent1"/>
            </a:solidFill>
            <a:ln>
              <a:noFill/>
            </a:ln>
            <a:effectLst/>
            <a:sp3d/>
          </c:spPr>
          <c:invertIfNegative val="0"/>
          <c:val>
            <c:numRef>
              <c:f>TQ!$AT$2:$AT$6</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TQ!$AS$2:$AS$6</c15:sqref>
                        </c15:formulaRef>
                      </c:ext>
                    </c:extLst>
                  </c:multiLvlStrRef>
                </c15:cat>
              </c15:filteredCategoryTitle>
            </c:ext>
          </c:extLst>
        </c:ser>
        <c:dLbls>
          <c:showLegendKey val="0"/>
          <c:showVal val="0"/>
          <c:showCatName val="0"/>
          <c:showSerName val="0"/>
          <c:showPercent val="0"/>
          <c:showBubbleSize val="0"/>
        </c:dLbls>
        <c:gapWidth val="150"/>
        <c:shape val="box"/>
        <c:axId val="304418912"/>
        <c:axId val="304412640"/>
        <c:axId val="0"/>
      </c:bar3DChart>
      <c:catAx>
        <c:axId val="304418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12640"/>
        <c:crosses val="autoZero"/>
        <c:auto val="1"/>
        <c:lblAlgn val="ctr"/>
        <c:lblOffset val="100"/>
        <c:noMultiLvlLbl val="0"/>
      </c:catAx>
      <c:valAx>
        <c:axId val="3044126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18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36499241942584"/>
          <c:y val="2.7531426992678548E-2"/>
          <c:w val="0.77983061899871209"/>
          <c:h val="0.71391786552996661"/>
        </c:manualLayout>
      </c:layout>
      <c:bar3DChart>
        <c:barDir val="col"/>
        <c:grouping val="standard"/>
        <c:varyColors val="0"/>
        <c:ser>
          <c:idx val="0"/>
          <c:order val="0"/>
          <c:tx>
            <c:v>CUỐI KỲ</c:v>
          </c:tx>
          <c:spPr>
            <a:solidFill>
              <a:schemeClr val="accent1"/>
            </a:solidFill>
            <a:ln>
              <a:noFill/>
            </a:ln>
            <a:effectLst/>
            <a:sp3d/>
          </c:spPr>
          <c:invertIfNegative val="0"/>
          <c:val>
            <c:numRef>
              <c:f>TQ!$AT$2:$AT$6</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TQ!$AS$2:$AS$6</c15:sqref>
                        </c15:formulaRef>
                      </c:ext>
                    </c:extLst>
                  </c:multiLvlStrRef>
                </c15:cat>
              </c15:filteredCategoryTitle>
            </c:ext>
          </c:extLst>
        </c:ser>
        <c:ser>
          <c:idx val="1"/>
          <c:order val="1"/>
          <c:tx>
            <c:v>ĐẦU KỲ</c:v>
          </c:tx>
          <c:spPr>
            <a:solidFill>
              <a:schemeClr val="accent2"/>
            </a:solidFill>
            <a:ln>
              <a:noFill/>
            </a:ln>
            <a:effectLst/>
            <a:sp3d/>
          </c:spPr>
          <c:invertIfNegative val="0"/>
          <c:val>
            <c:numRef>
              <c:f>TQ!$AU$2:$AU$6</c:f>
              <c:numCache>
                <c:formatCode>_(* #,##0_);_(* \(#,##0\);_(* "-"??_);_(@_)</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TQ!$AS$2:$AS$6</c15:sqref>
                        </c15:formulaRef>
                      </c:ext>
                    </c:extLst>
                  </c:multiLvlStrRef>
                </c15:cat>
              </c15:filteredCategoryTitle>
            </c:ext>
          </c:extLst>
        </c:ser>
        <c:dLbls>
          <c:showLegendKey val="0"/>
          <c:showVal val="0"/>
          <c:showCatName val="0"/>
          <c:showSerName val="0"/>
          <c:showPercent val="0"/>
          <c:showBubbleSize val="0"/>
        </c:dLbls>
        <c:gapWidth val="150"/>
        <c:shape val="box"/>
        <c:axId val="304409504"/>
        <c:axId val="304413032"/>
        <c:axId val="187958856"/>
      </c:bar3DChart>
      <c:catAx>
        <c:axId val="3044095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13032"/>
        <c:crosses val="autoZero"/>
        <c:auto val="1"/>
        <c:lblAlgn val="ctr"/>
        <c:lblOffset val="100"/>
        <c:noMultiLvlLbl val="0"/>
      </c:catAx>
      <c:valAx>
        <c:axId val="3044130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09504"/>
        <c:crosses val="autoZero"/>
        <c:crossBetween val="between"/>
      </c:valAx>
      <c:serAx>
        <c:axId val="18795885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13032"/>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THUCHI!$H$9</c:f>
              <c:strCache>
                <c:ptCount val="1"/>
                <c:pt idx="0">
                  <c:v>Thu</c:v>
                </c:pt>
              </c:strCache>
            </c:strRef>
          </c:tx>
          <c:spPr>
            <a:solidFill>
              <a:schemeClr val="accent1"/>
            </a:solidFill>
            <a:ln>
              <a:noFill/>
            </a:ln>
            <a:effectLst/>
            <a:sp3d/>
          </c:spPr>
          <c:invertIfNegative val="0"/>
          <c:val>
            <c:numRef>
              <c:f>THUCHI!$AT$1:$AT$5</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THUCHI!$AS$1:$AS$5</c15:sqref>
                        </c15:formulaRef>
                      </c:ext>
                    </c:extLst>
                  </c:multiLvlStrRef>
                </c15:cat>
              </c15:filteredCategoryTitle>
            </c:ext>
          </c:extLst>
        </c:ser>
        <c:ser>
          <c:idx val="1"/>
          <c:order val="1"/>
          <c:tx>
            <c:strRef>
              <c:f>THUCHI!$I$9</c:f>
              <c:strCache>
                <c:ptCount val="1"/>
                <c:pt idx="0">
                  <c:v>Chi</c:v>
                </c:pt>
              </c:strCache>
            </c:strRef>
          </c:tx>
          <c:spPr>
            <a:solidFill>
              <a:schemeClr val="accent2"/>
            </a:solidFill>
            <a:ln>
              <a:noFill/>
            </a:ln>
            <a:effectLst/>
            <a:sp3d/>
          </c:spPr>
          <c:invertIfNegative val="0"/>
          <c:val>
            <c:numRef>
              <c:f>THUCHI!$AU$1:$AU$5</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THUCHI!$AS$1:$AS$5</c15:sqref>
                        </c15:formulaRef>
                      </c:ext>
                    </c:extLst>
                  </c:multiLvlStrRef>
                </c15:cat>
              </c15:filteredCategoryTitle>
            </c:ext>
          </c:extLst>
        </c:ser>
        <c:dLbls>
          <c:showLegendKey val="0"/>
          <c:showVal val="0"/>
          <c:showCatName val="0"/>
          <c:showSerName val="0"/>
          <c:showPercent val="0"/>
          <c:showBubbleSize val="0"/>
        </c:dLbls>
        <c:gapWidth val="150"/>
        <c:shape val="box"/>
        <c:axId val="304423224"/>
        <c:axId val="304421656"/>
        <c:axId val="0"/>
      </c:bar3DChart>
      <c:catAx>
        <c:axId val="3044232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21656"/>
        <c:crosses val="autoZero"/>
        <c:auto val="1"/>
        <c:lblAlgn val="ctr"/>
        <c:lblOffset val="100"/>
        <c:noMultiLvlLbl val="0"/>
      </c:catAx>
      <c:valAx>
        <c:axId val="304421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442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83092738407703"/>
          <c:y val="5.5555555555555552E-2"/>
          <c:w val="0.67983573928258967"/>
          <c:h val="0.8416746864975212"/>
        </c:manualLayout>
      </c:layout>
      <c:barChart>
        <c:barDir val="bar"/>
        <c:grouping val="clustered"/>
        <c:varyColors val="0"/>
        <c:ser>
          <c:idx val="0"/>
          <c:order val="0"/>
          <c:spPr>
            <a:solidFill>
              <a:schemeClr val="accent1"/>
            </a:solidFill>
            <a:ln>
              <a:noFill/>
            </a:ln>
            <a:effectLst/>
          </c:spPr>
          <c:invertIfNegative val="0"/>
          <c:val>
            <c:numRef>
              <c:f>CP!$AD$2:$AD$11</c:f>
              <c:numCache>
                <c:formatCode>_(* #,##0_);_(* \(#,##0\);_(* "-"??_);_(@_)</c:formatCode>
                <c:ptCount val="10"/>
                <c:pt idx="0">
                  <c:v>0</c:v>
                </c:pt>
                <c:pt idx="1">
                  <c:v>0</c:v>
                </c:pt>
                <c:pt idx="2">
                  <c:v>0</c:v>
                </c:pt>
                <c:pt idx="3">
                  <c:v>0</c:v>
                </c:pt>
                <c:pt idx="4">
                  <c:v>0</c:v>
                </c:pt>
                <c:pt idx="5" formatCode="General">
                  <c:v>0</c:v>
                </c:pt>
                <c:pt idx="6" formatCode="General">
                  <c:v>0</c:v>
                </c:pt>
                <c:pt idx="7" formatCode="General">
                  <c:v>0</c:v>
                </c:pt>
                <c:pt idx="8" formatCode="General">
                  <c:v>0</c:v>
                </c:pt>
                <c:pt idx="9" formatCode="General">
                  <c:v>0</c:v>
                </c:pt>
              </c:numCache>
            </c:numRef>
          </c:val>
          <c:extLst>
            <c:ext xmlns:c15="http://schemas.microsoft.com/office/drawing/2012/chart" uri="{02D57815-91ED-43cb-92C2-25804820EDAC}">
              <c15:filteredCategoryTitle>
                <c15:cat>
                  <c:multiLvlStrRef>
                    <c:extLst>
                      <c:ext uri="{02D57815-91ED-43cb-92C2-25804820EDAC}">
                        <c15:formulaRef>
                          <c15:sqref>CP!$AC$2:$AC$11</c15:sqref>
                        </c15:formulaRef>
                      </c:ext>
                    </c:extLst>
                  </c:multiLvlStrRef>
                </c15:cat>
              </c15:filteredCategoryTitle>
            </c:ext>
          </c:extLst>
        </c:ser>
        <c:dLbls>
          <c:showLegendKey val="0"/>
          <c:showVal val="0"/>
          <c:showCatName val="0"/>
          <c:showSerName val="0"/>
          <c:showPercent val="0"/>
          <c:showBubbleSize val="0"/>
        </c:dLbls>
        <c:gapWidth val="182"/>
        <c:axId val="306682128"/>
        <c:axId val="306677424"/>
      </c:barChart>
      <c:catAx>
        <c:axId val="30668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77424"/>
        <c:crosses val="autoZero"/>
        <c:auto val="1"/>
        <c:lblAlgn val="ctr"/>
        <c:lblOffset val="100"/>
        <c:noMultiLvlLbl val="0"/>
      </c:catAx>
      <c:valAx>
        <c:axId val="306677424"/>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82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numRef>
              <c:f>THU!$U$1:$U$4</c:f>
              <c:numCache>
                <c:formatCode>General</c:formatCode>
                <c:ptCount val="4"/>
                <c:pt idx="0">
                  <c:v>0</c:v>
                </c:pt>
                <c:pt idx="1">
                  <c:v>0</c:v>
                </c:pt>
                <c:pt idx="2">
                  <c:v>0</c:v>
                </c:pt>
                <c:pt idx="3">
                  <c:v>0</c:v>
                </c:pt>
              </c:numCache>
            </c:numRef>
          </c:cat>
          <c:val>
            <c:numRef>
              <c:f>THU!$V$1:$V$4</c:f>
              <c:numCache>
                <c:formatCode>_(* #,##0_);_(* \(#,##0\);_(* "-"??_);_(@_)</c:formatCode>
                <c:ptCount val="4"/>
                <c:pt idx="0">
                  <c:v>0</c:v>
                </c:pt>
                <c:pt idx="1">
                  <c:v>0</c:v>
                </c:pt>
                <c:pt idx="2">
                  <c:v>0</c:v>
                </c:pt>
                <c:pt idx="3">
                  <c:v>0</c:v>
                </c:pt>
              </c:numCache>
            </c:numRef>
          </c:val>
        </c:ser>
        <c:dLbls>
          <c:showLegendKey val="0"/>
          <c:showVal val="0"/>
          <c:showCatName val="0"/>
          <c:showSerName val="0"/>
          <c:showPercent val="0"/>
          <c:showBubbleSize val="0"/>
        </c:dLbls>
        <c:gapWidth val="182"/>
        <c:axId val="306682912"/>
        <c:axId val="306685656"/>
      </c:barChart>
      <c:catAx>
        <c:axId val="306682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85656"/>
        <c:crosses val="autoZero"/>
        <c:auto val="1"/>
        <c:lblAlgn val="ctr"/>
        <c:lblOffset val="100"/>
        <c:noMultiLvlLbl val="0"/>
      </c:catAx>
      <c:valAx>
        <c:axId val="306685656"/>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6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H$6" fmlaRange="TKQ!$B$5:$B$10" noThreeD="1" sel="6" val="0"/>
</file>

<file path=xl/ctrlProps/ctrlProp2.xml><?xml version="1.0" encoding="utf-8"?>
<formControlPr xmlns="http://schemas.microsoft.com/office/spreadsheetml/2009/9/main" objectType="Drop" dropStyle="combo" dx="16" fmlaLink="$L$6" fmlaRange="GD!$D$4:$D$16" noThreeD="1" val="0"/>
</file>

<file path=xl/ctrlProps/ctrlProp3.xml><?xml version="1.0" encoding="utf-8"?>
<formControlPr xmlns="http://schemas.microsoft.com/office/spreadsheetml/2009/9/main" objectType="CheckBox" fmlaLink="$J$7" lockText="1" noThreeD="1"/>
</file>

<file path=xl/ctrlProps/ctrlProp4.xml><?xml version="1.0" encoding="utf-8"?>
<formControlPr xmlns="http://schemas.microsoft.com/office/spreadsheetml/2009/9/main" objectType="CheckBox" fmlaLink="$AO$2" lockText="1" noThreeD="1"/>
</file>

<file path=xl/ctrlProps/ctrlProp5.xml><?xml version="1.0" encoding="utf-8"?>
<formControlPr xmlns="http://schemas.microsoft.com/office/spreadsheetml/2009/9/main" objectType="CheckBox" fmlaLink="$AO$14" lockText="1" noThreeD="1"/>
</file>

<file path=xl/ctrlProps/ctrlProp6.xml><?xml version="1.0" encoding="utf-8"?>
<formControlPr xmlns="http://schemas.microsoft.com/office/spreadsheetml/2009/9/main" objectType="Drop" dropStyle="combo" dx="16" fmlaLink="$H$6" fmlaRange="TKQ!$B$5:$B$10" noThreeD="1" sel="6" val="0"/>
</file>

<file path=xl/ctrlProps/ctrlProp7.xml><?xml version="1.0" encoding="utf-8"?>
<formControlPr xmlns="http://schemas.microsoft.com/office/spreadsheetml/2009/9/main" objectType="Drop" dropStyle="combo" dx="16" fmlaLink="$L$6" fmlaRange="GD!$D$4:$D$16" noThreeD="1" val="0"/>
</file>

<file path=xl/ctrlProps/ctrlProp8.xml><?xml version="1.0" encoding="utf-8"?>
<formControlPr xmlns="http://schemas.microsoft.com/office/spreadsheetml/2009/9/main" objectType="CheckBox" fmlaLink="$J$7" lockText="1" noThreeD="1"/>
</file>

<file path=xl/ctrlProps/ctrlProp9.xml><?xml version="1.0" encoding="utf-8"?>
<formControlPr xmlns="http://schemas.microsoft.com/office/spreadsheetml/2009/9/main" objectType="CheckBox" fmlaLink="$AO$2" lockText="1" noThreeD="1"/>
</file>

<file path=xl/ctrlProps/ctrlProp10.xml><?xml version="1.0" encoding="utf-8"?>
<formControlPr xmlns="http://schemas.microsoft.com/office/spreadsheetml/2009/9/main" objectType="Drop" dropStyle="combo" dx="16" fmlaLink="$H$6" fmlaRange="TKQ!$B$5:$B$10" noThreeD="1" sel="6" val="0"/>
</file>

<file path=xl/ctrlProps/ctrlProp11.xml><?xml version="1.0" encoding="utf-8"?>
<formControlPr xmlns="http://schemas.microsoft.com/office/spreadsheetml/2009/9/main" objectType="Drop" dropStyle="combo" dx="16" fmlaLink="$L$6" fmlaRange="GD!$D$4:$D$16" noThreeD="1" sel="13" val="5"/>
</file>

<file path=xl/ctrlProps/ctrlProp12.xml><?xml version="1.0" encoding="utf-8"?>
<formControlPr xmlns="http://schemas.microsoft.com/office/spreadsheetml/2009/9/main" objectType="CheckBox" fmlaLink="$J$7" lockText="1" noThreeD="1"/>
</file>

<file path=xl/ctrlProps/ctrlProp13.xml><?xml version="1.0" encoding="utf-8"?>
<formControlPr xmlns="http://schemas.microsoft.com/office/spreadsheetml/2009/9/main" objectType="Drop" dropStyle="combo" dx="16" fmlaLink="$G$5" fmlaRange="GD!$B$4:$B$14" noThreeD="1" sel="11" val="3"/>
</file>

<file path=xl/ctrlProps/ctrlProp14.xml><?xml version="1.0" encoding="utf-8"?>
<formControlPr xmlns="http://schemas.microsoft.com/office/spreadsheetml/2009/9/main" objectType="Drop" dropStyle="combo" dx="16" fmlaLink="$J$5" fmlaRange="GD!$D$4:$D$16" noThreeD="1" val="0"/>
</file>

<file path=xl/ctrlProps/ctrlProp15.xml><?xml version="1.0" encoding="utf-8"?>
<formControlPr xmlns="http://schemas.microsoft.com/office/spreadsheetml/2009/9/main" objectType="CheckBox" fmlaLink="$G$7" lockText="1" noThreeD="1"/>
</file>

<file path=xl/ctrlProps/ctrlProp16.xml><?xml version="1.0" encoding="utf-8"?>
<formControlPr xmlns="http://schemas.microsoft.com/office/spreadsheetml/2009/9/main" objectType="Drop" dropStyle="combo" dx="16" fmlaLink="$F$7" fmlaRange="TKQ!$B$5:$B$10" noThreeD="1" val="0"/>
</file>

<file path=xl/ctrlProps/ctrlProp17.xml><?xml version="1.0" encoding="utf-8"?>
<formControlPr xmlns="http://schemas.microsoft.com/office/spreadsheetml/2009/9/main" objectType="CheckBox" fmlaLink="$AA$2" lockText="1" noThreeD="1"/>
</file>

<file path=xl/ctrlProps/ctrlProp18.xml><?xml version="1.0" encoding="utf-8"?>
<formControlPr xmlns="http://schemas.microsoft.com/office/spreadsheetml/2009/9/main" objectType="Drop" dropStyle="combo" dx="16" fmlaLink="$G$5" fmlaRange="GD!$A$4:$A$8" noThreeD="1" sel="5" val="0"/>
</file>

<file path=xl/ctrlProps/ctrlProp19.xml><?xml version="1.0" encoding="utf-8"?>
<formControlPr xmlns="http://schemas.microsoft.com/office/spreadsheetml/2009/9/main" objectType="Drop" dropStyle="combo" dx="16" fmlaLink="$K$5" fmlaRange="GD!$D$4:$D$16" noThreeD="1" sel="13" val="5"/>
</file>

<file path=xl/ctrlProps/ctrlProp20.xml><?xml version="1.0" encoding="utf-8"?>
<formControlPr xmlns="http://schemas.microsoft.com/office/spreadsheetml/2009/9/main" objectType="Drop" dropStyle="combo" dx="16" fmlaLink="$G$7" fmlaRange="TKQ!$B$5:$B$10" noThreeD="1" sel="6" val="0"/>
</file>

<file path=xl/ctrlProps/ctrlProp21.xml><?xml version="1.0" encoding="utf-8"?>
<formControlPr xmlns="http://schemas.microsoft.com/office/spreadsheetml/2009/9/main" objectType="CheckBox" fmlaLink="$K$7" lockText="1" noThreeD="1"/>
</file>

<file path=xl/ctrlProps/ctrlProp22.xml><?xml version="1.0" encoding="utf-8"?>
<formControlPr xmlns="http://schemas.microsoft.com/office/spreadsheetml/2009/9/main" objectType="CheckBox" fmlaLink="R2" lockText="1" noThreeD="1"/>
</file>

<file path=xl/drawings/_rels/drawing1.xml.rels><?xml version="1.0" encoding="UTF-8" standalone="yes"?>
<Relationships xmlns="http://schemas.openxmlformats.org/package/2006/relationships"><Relationship Id="rId8" Type="http://schemas.openxmlformats.org/officeDocument/2006/relationships/hyperlink" Target="#CDPS!A1"/><Relationship Id="rId13" Type="http://schemas.openxmlformats.org/officeDocument/2006/relationships/hyperlink" Target="#HDSD!A1"/><Relationship Id="rId3" Type="http://schemas.openxmlformats.org/officeDocument/2006/relationships/hyperlink" Target="#NAM!A1"/><Relationship Id="rId7" Type="http://schemas.openxmlformats.org/officeDocument/2006/relationships/hyperlink" Target="#TQ!A1"/><Relationship Id="rId12" Type="http://schemas.openxmlformats.org/officeDocument/2006/relationships/hyperlink" Target="#PS!A1"/><Relationship Id="rId2" Type="http://schemas.openxmlformats.org/officeDocument/2006/relationships/hyperlink" Target="#DN!A1"/><Relationship Id="rId1" Type="http://schemas.openxmlformats.org/officeDocument/2006/relationships/hyperlink" Target="https://www.facebook.com/ketoangiathanh" TargetMode="External"/><Relationship Id="rId6" Type="http://schemas.openxmlformats.org/officeDocument/2006/relationships/hyperlink" Target="#INC!A1"/><Relationship Id="rId11" Type="http://schemas.openxmlformats.org/officeDocument/2006/relationships/hyperlink" Target="#THU!A1"/><Relationship Id="rId5" Type="http://schemas.openxmlformats.org/officeDocument/2006/relationships/hyperlink" Target="#INT!A1"/><Relationship Id="rId10" Type="http://schemas.openxmlformats.org/officeDocument/2006/relationships/hyperlink" Target="#CP!A1"/><Relationship Id="rId4" Type="http://schemas.openxmlformats.org/officeDocument/2006/relationships/hyperlink" Target="#TKQ!A1"/><Relationship Id="rId9" Type="http://schemas.openxmlformats.org/officeDocument/2006/relationships/hyperlink" Target="#THUCHI!A1"/><Relationship Id="rId14" Type="http://schemas.openxmlformats.org/officeDocument/2006/relationships/hyperlink" Target="#THEM!A1"/></Relationships>
</file>

<file path=xl/drawings/_rels/drawing2.xml.rels><?xml version="1.0" encoding="UTF-8" standalone="yes"?>
<Relationships xmlns="http://schemas.openxmlformats.org/package/2006/relationships"><Relationship Id="rId2" Type="http://schemas.openxmlformats.org/officeDocument/2006/relationships/hyperlink" Target="#DANGKY!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https://docs.google.com/forms/u/0/d/1ww2VLkqcbXi_-U1JFyurafEx3ksc06eH0QVFdcP_X88" TargetMode="External"/><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hyperlink" Target="#THEM!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171450</xdr:rowOff>
    </xdr:from>
    <xdr:to>
      <xdr:col>19</xdr:col>
      <xdr:colOff>219075</xdr:colOff>
      <xdr:row>22</xdr:row>
      <xdr:rowOff>142875</xdr:rowOff>
    </xdr:to>
    <xdr:sp macro="" textlink="">
      <xdr:nvSpPr>
        <xdr:cNvPr id="2" name="Bevel 1">
          <a:hlinkClick xmlns:r="http://schemas.openxmlformats.org/officeDocument/2006/relationships" r:id="rId1"/>
        </xdr:cNvPr>
        <xdr:cNvSpPr/>
      </xdr:nvSpPr>
      <xdr:spPr>
        <a:xfrm>
          <a:off x="85724" y="171450"/>
          <a:ext cx="11715751" cy="4162425"/>
        </a:xfrm>
        <a:prstGeom prst="bevel">
          <a:avLst/>
        </a:prstGeom>
        <a:ln w="317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95250</xdr:colOff>
      <xdr:row>7</xdr:row>
      <xdr:rowOff>57150</xdr:rowOff>
    </xdr:from>
    <xdr:to>
      <xdr:col>5</xdr:col>
      <xdr:colOff>9526</xdr:colOff>
      <xdr:row>9</xdr:row>
      <xdr:rowOff>47625</xdr:rowOff>
    </xdr:to>
    <xdr:sp macro="" textlink="">
      <xdr:nvSpPr>
        <xdr:cNvPr id="5" name="Rounded Rectangle 4">
          <a:hlinkClick xmlns:r="http://schemas.openxmlformats.org/officeDocument/2006/relationships" r:id="rId2"/>
        </xdr:cNvPr>
        <xdr:cNvSpPr/>
      </xdr:nvSpPr>
      <xdr:spPr>
        <a:xfrm>
          <a:off x="704850" y="1390650"/>
          <a:ext cx="2352676" cy="3714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200" b="1">
              <a:latin typeface="Times New Roman" panose="02020603050405020304" pitchFamily="18" charset="0"/>
              <a:cs typeface="Times New Roman" panose="02020603050405020304" pitchFamily="18" charset="0"/>
            </a:rPr>
            <a:t>THÔNG</a:t>
          </a:r>
          <a:r>
            <a:rPr lang="en-US" sz="1200" b="1" baseline="0">
              <a:latin typeface="Times New Roman" panose="02020603050405020304" pitchFamily="18" charset="0"/>
              <a:cs typeface="Times New Roman" panose="02020603050405020304" pitchFamily="18" charset="0"/>
            </a:rPr>
            <a:t> TIN DOANH NGHIỆP</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114300</xdr:colOff>
      <xdr:row>11</xdr:row>
      <xdr:rowOff>19050</xdr:rowOff>
    </xdr:from>
    <xdr:to>
      <xdr:col>5</xdr:col>
      <xdr:colOff>28576</xdr:colOff>
      <xdr:row>12</xdr:row>
      <xdr:rowOff>161925</xdr:rowOff>
    </xdr:to>
    <xdr:sp macro="" textlink="">
      <xdr:nvSpPr>
        <xdr:cNvPr id="6" name="Rounded Rectangle 5">
          <a:hlinkClick xmlns:r="http://schemas.openxmlformats.org/officeDocument/2006/relationships" r:id="rId3"/>
        </xdr:cNvPr>
        <xdr:cNvSpPr/>
      </xdr:nvSpPr>
      <xdr:spPr>
        <a:xfrm>
          <a:off x="723900" y="2114550"/>
          <a:ext cx="2352676" cy="33337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CHỌN</a:t>
          </a:r>
          <a:r>
            <a:rPr lang="en-US" sz="1200" b="1" baseline="0">
              <a:latin typeface="Times New Roman" panose="02020603050405020304" pitchFamily="18" charset="0"/>
              <a:cs typeface="Times New Roman" panose="02020603050405020304" pitchFamily="18" charset="0"/>
            </a:rPr>
            <a:t>  NĂM LÀM VIỆC</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1</xdr:col>
      <xdr:colOff>85725</xdr:colOff>
      <xdr:row>14</xdr:row>
      <xdr:rowOff>123825</xdr:rowOff>
    </xdr:from>
    <xdr:to>
      <xdr:col>5</xdr:col>
      <xdr:colOff>1</xdr:colOff>
      <xdr:row>16</xdr:row>
      <xdr:rowOff>114300</xdr:rowOff>
    </xdr:to>
    <xdr:sp macro="" textlink="">
      <xdr:nvSpPr>
        <xdr:cNvPr id="7" name="Rounded Rectangle 6">
          <a:hlinkClick xmlns:r="http://schemas.openxmlformats.org/officeDocument/2006/relationships" r:id="rId4"/>
        </xdr:cNvPr>
        <xdr:cNvSpPr/>
      </xdr:nvSpPr>
      <xdr:spPr>
        <a:xfrm>
          <a:off x="695325" y="2790825"/>
          <a:ext cx="2352676" cy="3714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DANH MỤC</a:t>
          </a:r>
          <a:r>
            <a:rPr lang="en-US" sz="1200" b="1" baseline="0">
              <a:latin typeface="Times New Roman" panose="02020603050405020304" pitchFamily="18" charset="0"/>
              <a:cs typeface="Times New Roman" panose="02020603050405020304" pitchFamily="18" charset="0"/>
            </a:rPr>
            <a:t> TÀI KHOẢN</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542925</xdr:colOff>
      <xdr:row>4</xdr:row>
      <xdr:rowOff>9525</xdr:rowOff>
    </xdr:from>
    <xdr:to>
      <xdr:col>13</xdr:col>
      <xdr:colOff>457201</xdr:colOff>
      <xdr:row>6</xdr:row>
      <xdr:rowOff>0</xdr:rowOff>
    </xdr:to>
    <xdr:sp macro="" textlink="">
      <xdr:nvSpPr>
        <xdr:cNvPr id="8" name="Rounded Rectangle 7">
          <a:hlinkClick xmlns:r="http://schemas.openxmlformats.org/officeDocument/2006/relationships" r:id="rId5"/>
        </xdr:cNvPr>
        <xdr:cNvSpPr/>
      </xdr:nvSpPr>
      <xdr:spPr>
        <a:xfrm>
          <a:off x="6029325" y="771525"/>
          <a:ext cx="2352676" cy="3714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IN PHIẾU</a:t>
          </a:r>
          <a:r>
            <a:rPr lang="en-US" sz="1200" b="1" baseline="0">
              <a:latin typeface="Times New Roman" panose="02020603050405020304" pitchFamily="18" charset="0"/>
              <a:cs typeface="Times New Roman" panose="02020603050405020304" pitchFamily="18" charset="0"/>
            </a:rPr>
            <a:t> THU</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14</xdr:col>
      <xdr:colOff>133350</xdr:colOff>
      <xdr:row>4</xdr:row>
      <xdr:rowOff>9525</xdr:rowOff>
    </xdr:from>
    <xdr:to>
      <xdr:col>18</xdr:col>
      <xdr:colOff>47626</xdr:colOff>
      <xdr:row>6</xdr:row>
      <xdr:rowOff>0</xdr:rowOff>
    </xdr:to>
    <xdr:sp macro="" textlink="">
      <xdr:nvSpPr>
        <xdr:cNvPr id="9" name="Rounded Rectangle 8">
          <a:hlinkClick xmlns:r="http://schemas.openxmlformats.org/officeDocument/2006/relationships" r:id="rId6"/>
        </xdr:cNvPr>
        <xdr:cNvSpPr/>
      </xdr:nvSpPr>
      <xdr:spPr>
        <a:xfrm>
          <a:off x="8667750" y="771525"/>
          <a:ext cx="2352676" cy="3714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IN PHIẾU</a:t>
          </a:r>
          <a:r>
            <a:rPr lang="en-US" sz="1200" b="1" baseline="0">
              <a:latin typeface="Times New Roman" panose="02020603050405020304" pitchFamily="18" charset="0"/>
              <a:cs typeface="Times New Roman" panose="02020603050405020304" pitchFamily="18" charset="0"/>
            </a:rPr>
            <a:t> CHI</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552449</xdr:colOff>
      <xdr:row>7</xdr:row>
      <xdr:rowOff>9525</xdr:rowOff>
    </xdr:from>
    <xdr:to>
      <xdr:col>18</xdr:col>
      <xdr:colOff>9524</xdr:colOff>
      <xdr:row>9</xdr:row>
      <xdr:rowOff>0</xdr:rowOff>
    </xdr:to>
    <xdr:sp macro="" textlink="">
      <xdr:nvSpPr>
        <xdr:cNvPr id="10" name="Rounded Rectangle 9">
          <a:hlinkClick xmlns:r="http://schemas.openxmlformats.org/officeDocument/2006/relationships" r:id="rId7"/>
        </xdr:cNvPr>
        <xdr:cNvSpPr/>
      </xdr:nvSpPr>
      <xdr:spPr>
        <a:xfrm>
          <a:off x="6038849" y="1343025"/>
          <a:ext cx="4943475" cy="3714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baseline="0">
              <a:latin typeface="Times New Roman" panose="02020603050405020304" pitchFamily="18" charset="0"/>
              <a:cs typeface="Times New Roman" panose="02020603050405020304" pitchFamily="18" charset="0"/>
            </a:rPr>
            <a:t> BÁO CÁO TỒN QUỸ VÀ BIỂU ĐỒ</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552449</xdr:colOff>
      <xdr:row>9</xdr:row>
      <xdr:rowOff>142875</xdr:rowOff>
    </xdr:from>
    <xdr:to>
      <xdr:col>18</xdr:col>
      <xdr:colOff>9524</xdr:colOff>
      <xdr:row>11</xdr:row>
      <xdr:rowOff>133350</xdr:rowOff>
    </xdr:to>
    <xdr:sp macro="" textlink="">
      <xdr:nvSpPr>
        <xdr:cNvPr id="11" name="Rounded Rectangle 10">
          <a:hlinkClick xmlns:r="http://schemas.openxmlformats.org/officeDocument/2006/relationships" r:id="rId8"/>
        </xdr:cNvPr>
        <xdr:cNvSpPr/>
      </xdr:nvSpPr>
      <xdr:spPr>
        <a:xfrm>
          <a:off x="6038849" y="1857375"/>
          <a:ext cx="4943475" cy="3714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BÁO</a:t>
          </a:r>
          <a:r>
            <a:rPr lang="en-US" sz="1200" b="1" baseline="0">
              <a:latin typeface="Times New Roman" panose="02020603050405020304" pitchFamily="18" charset="0"/>
              <a:cs typeface="Times New Roman" panose="02020603050405020304" pitchFamily="18" charset="0"/>
            </a:rPr>
            <a:t> CÁO CÂN ĐỐI PHÁT SINH TÀI KHOẢN</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561974</xdr:colOff>
      <xdr:row>12</xdr:row>
      <xdr:rowOff>104775</xdr:rowOff>
    </xdr:from>
    <xdr:to>
      <xdr:col>18</xdr:col>
      <xdr:colOff>19049</xdr:colOff>
      <xdr:row>14</xdr:row>
      <xdr:rowOff>95250</xdr:rowOff>
    </xdr:to>
    <xdr:sp macro="" textlink="">
      <xdr:nvSpPr>
        <xdr:cNvPr id="12" name="Rounded Rectangle 11">
          <a:hlinkClick xmlns:r="http://schemas.openxmlformats.org/officeDocument/2006/relationships" r:id="rId9"/>
        </xdr:cNvPr>
        <xdr:cNvSpPr/>
      </xdr:nvSpPr>
      <xdr:spPr>
        <a:xfrm>
          <a:off x="6048374" y="2390775"/>
          <a:ext cx="4943475" cy="3714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BÁO</a:t>
          </a:r>
          <a:r>
            <a:rPr lang="en-US" sz="1200" b="1" baseline="0">
              <a:latin typeface="Times New Roman" panose="02020603050405020304" pitchFamily="18" charset="0"/>
              <a:cs typeface="Times New Roman" panose="02020603050405020304" pitchFamily="18" charset="0"/>
            </a:rPr>
            <a:t> CÁO SO SÁNH THU CHI VÀ BIỂU ĐỒ</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571499</xdr:colOff>
      <xdr:row>15</xdr:row>
      <xdr:rowOff>28575</xdr:rowOff>
    </xdr:from>
    <xdr:to>
      <xdr:col>18</xdr:col>
      <xdr:colOff>28574</xdr:colOff>
      <xdr:row>17</xdr:row>
      <xdr:rowOff>19050</xdr:rowOff>
    </xdr:to>
    <xdr:sp macro="" textlink="">
      <xdr:nvSpPr>
        <xdr:cNvPr id="13" name="Rounded Rectangle 12">
          <a:hlinkClick xmlns:r="http://schemas.openxmlformats.org/officeDocument/2006/relationships" r:id="rId10"/>
        </xdr:cNvPr>
        <xdr:cNvSpPr/>
      </xdr:nvSpPr>
      <xdr:spPr>
        <a:xfrm>
          <a:off x="6057899" y="2886075"/>
          <a:ext cx="4943475" cy="3714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BÁO</a:t>
          </a:r>
          <a:r>
            <a:rPr lang="en-US" sz="1200" b="1" baseline="0">
              <a:latin typeface="Times New Roman" panose="02020603050405020304" pitchFamily="18" charset="0"/>
              <a:cs typeface="Times New Roman" panose="02020603050405020304" pitchFamily="18" charset="0"/>
            </a:rPr>
            <a:t> CÁO TỔNG HỢP CHI PHÍ THEO TÀI KHOẢN</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9</xdr:col>
      <xdr:colOff>581024</xdr:colOff>
      <xdr:row>17</xdr:row>
      <xdr:rowOff>123825</xdr:rowOff>
    </xdr:from>
    <xdr:to>
      <xdr:col>18</xdr:col>
      <xdr:colOff>38099</xdr:colOff>
      <xdr:row>19</xdr:row>
      <xdr:rowOff>114300</xdr:rowOff>
    </xdr:to>
    <xdr:sp macro="" textlink="">
      <xdr:nvSpPr>
        <xdr:cNvPr id="14" name="Rounded Rectangle 13">
          <a:hlinkClick xmlns:r="http://schemas.openxmlformats.org/officeDocument/2006/relationships" r:id="rId11"/>
        </xdr:cNvPr>
        <xdr:cNvSpPr/>
      </xdr:nvSpPr>
      <xdr:spPr>
        <a:xfrm>
          <a:off x="6067424" y="3362325"/>
          <a:ext cx="4943475" cy="3714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BÁO</a:t>
          </a:r>
          <a:r>
            <a:rPr lang="en-US" sz="1200" b="1" baseline="0">
              <a:latin typeface="Times New Roman" panose="02020603050405020304" pitchFamily="18" charset="0"/>
              <a:cs typeface="Times New Roman" panose="02020603050405020304" pitchFamily="18" charset="0"/>
            </a:rPr>
            <a:t> CÁO TỔNG HỢP THU THEO TÀI KHOẢN</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5</xdr:col>
      <xdr:colOff>342900</xdr:colOff>
      <xdr:row>11</xdr:row>
      <xdr:rowOff>9525</xdr:rowOff>
    </xdr:from>
    <xdr:to>
      <xdr:col>9</xdr:col>
      <xdr:colOff>257176</xdr:colOff>
      <xdr:row>13</xdr:row>
      <xdr:rowOff>0</xdr:rowOff>
    </xdr:to>
    <xdr:sp macro="" textlink="">
      <xdr:nvSpPr>
        <xdr:cNvPr id="15" name="Rounded Rectangle 14">
          <a:hlinkClick xmlns:r="http://schemas.openxmlformats.org/officeDocument/2006/relationships" r:id="rId12"/>
        </xdr:cNvPr>
        <xdr:cNvSpPr/>
      </xdr:nvSpPr>
      <xdr:spPr>
        <a:xfrm>
          <a:off x="3390900" y="2105025"/>
          <a:ext cx="2352676" cy="3714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200" b="1">
              <a:latin typeface="Times New Roman" panose="02020603050405020304" pitchFamily="18" charset="0"/>
              <a:cs typeface="Times New Roman" panose="02020603050405020304" pitchFamily="18" charset="0"/>
            </a:rPr>
            <a:t>NHẬP</a:t>
          </a:r>
          <a:r>
            <a:rPr lang="en-US" sz="1200" b="1" baseline="0">
              <a:latin typeface="Times New Roman" panose="02020603050405020304" pitchFamily="18" charset="0"/>
              <a:cs typeface="Times New Roman" panose="02020603050405020304" pitchFamily="18" charset="0"/>
            </a:rPr>
            <a:t> PHÁT SINH</a:t>
          </a:r>
          <a:endParaRPr lang="en-US" sz="1200" b="1">
            <a:latin typeface="Times New Roman" panose="02020603050405020304" pitchFamily="18" charset="0"/>
            <a:cs typeface="Times New Roman" panose="02020603050405020304" pitchFamily="18" charset="0"/>
          </a:endParaRPr>
        </a:p>
      </xdr:txBody>
    </xdr:sp>
    <xdr:clientData/>
  </xdr:twoCellAnchor>
  <xdr:oneCellAnchor>
    <xdr:from>
      <xdr:col>4</xdr:col>
      <xdr:colOff>28575</xdr:colOff>
      <xdr:row>1</xdr:row>
      <xdr:rowOff>19050</xdr:rowOff>
    </xdr:from>
    <xdr:ext cx="6748258" cy="446212"/>
    <xdr:sp macro="" textlink="">
      <xdr:nvSpPr>
        <xdr:cNvPr id="16" name="TextBox 15"/>
        <xdr:cNvSpPr txBox="1"/>
      </xdr:nvSpPr>
      <xdr:spPr>
        <a:xfrm>
          <a:off x="2466975" y="209550"/>
          <a:ext cx="6748258" cy="446212"/>
        </a:xfrm>
        <a:prstGeom prst="rect">
          <a:avLst/>
        </a:prstGeom>
        <a:noFill/>
        <a:scene3d>
          <a:camera prst="perspectiveRelaxedModerately"/>
          <a:lightRig rig="threePt" dir="t"/>
        </a:scene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scene3d>
            <a:camera prst="orthographicFront"/>
            <a:lightRig rig="harsh" dir="t"/>
          </a:scene3d>
          <a:sp3d extrusionH="57150" prstMaterial="matte">
            <a:bevelT w="63500" h="12700" prst="angle"/>
            <a:contourClr>
              <a:schemeClr val="bg1">
                <a:lumMod val="65000"/>
              </a:schemeClr>
            </a:contourClr>
          </a:sp3d>
        </a:bodyPr>
        <a:lstStyle/>
        <a:p>
          <a:r>
            <a:rPr lang="en-US" sz="2400" b="1" cap="none" spc="0">
              <a:ln/>
              <a:solidFill>
                <a:schemeClr val="accent3"/>
              </a:solidFill>
              <a:effectLst/>
              <a:latin typeface="Times New Roman" panose="02020603050405020304" pitchFamily="18" charset="0"/>
              <a:cs typeface="Times New Roman" panose="02020603050405020304" pitchFamily="18" charset="0"/>
            </a:rPr>
            <a:t>CHƯƠNG</a:t>
          </a:r>
          <a:r>
            <a:rPr lang="en-US" sz="2400" b="1" cap="none" spc="0" baseline="0">
              <a:ln/>
              <a:solidFill>
                <a:schemeClr val="accent3"/>
              </a:solidFill>
              <a:effectLst/>
              <a:latin typeface="Times New Roman" panose="02020603050405020304" pitchFamily="18" charset="0"/>
              <a:cs typeface="Times New Roman" panose="02020603050405020304" pitchFamily="18" charset="0"/>
            </a:rPr>
            <a:t> TRÌNH QUẢN LÝ THU CHI NỘI BỘ</a:t>
          </a:r>
          <a:endParaRPr lang="en-US" sz="2400" b="1" cap="none" spc="0">
            <a:ln/>
            <a:solidFill>
              <a:schemeClr val="accent3"/>
            </a:solidFill>
            <a:effectLst/>
            <a:latin typeface="Times New Roman" panose="02020603050405020304" pitchFamily="18" charset="0"/>
            <a:cs typeface="Times New Roman" panose="02020603050405020304" pitchFamily="18" charset="0"/>
          </a:endParaRPr>
        </a:p>
      </xdr:txBody>
    </xdr:sp>
    <xdr:clientData/>
  </xdr:oneCellAnchor>
  <xdr:twoCellAnchor>
    <xdr:from>
      <xdr:col>15</xdr:col>
      <xdr:colOff>314325</xdr:colOff>
      <xdr:row>1</xdr:row>
      <xdr:rowOff>38100</xdr:rowOff>
    </xdr:from>
    <xdr:to>
      <xdr:col>18</xdr:col>
      <xdr:colOff>381000</xdr:colOff>
      <xdr:row>3</xdr:row>
      <xdr:rowOff>57150</xdr:rowOff>
    </xdr:to>
    <xdr:sp macro="" textlink="">
      <xdr:nvSpPr>
        <xdr:cNvPr id="17" name="Rounded Rectangle 16">
          <a:hlinkClick xmlns:r="http://schemas.openxmlformats.org/officeDocument/2006/relationships" r:id="rId13"/>
        </xdr:cNvPr>
        <xdr:cNvSpPr/>
      </xdr:nvSpPr>
      <xdr:spPr>
        <a:xfrm>
          <a:off x="9458325" y="228600"/>
          <a:ext cx="1895475" cy="400050"/>
        </a:xfrm>
        <a:prstGeom prst="roundRect">
          <a:avLst/>
        </a:prstGeom>
        <a:scene3d>
          <a:camera prst="perspectiveRelaxedModerately"/>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rgbClr val="C00000"/>
              </a:solidFill>
              <a:latin typeface="Times New Roman" panose="02020603050405020304" pitchFamily="18" charset="0"/>
              <a:cs typeface="Times New Roman" panose="02020603050405020304" pitchFamily="18" charset="0"/>
            </a:rPr>
            <a:t>HƯỚNG</a:t>
          </a:r>
          <a:r>
            <a:rPr lang="en-US" sz="1100" b="1" baseline="0">
              <a:solidFill>
                <a:srgbClr val="C00000"/>
              </a:solidFill>
              <a:latin typeface="Times New Roman" panose="02020603050405020304" pitchFamily="18" charset="0"/>
              <a:cs typeface="Times New Roman" panose="02020603050405020304" pitchFamily="18" charset="0"/>
            </a:rPr>
            <a:t> DẪN SỬ DỤNG</a:t>
          </a:r>
          <a:endParaRPr lang="en-US" sz="1100" b="1">
            <a:solidFill>
              <a:srgbClr val="C00000"/>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342900</xdr:colOff>
      <xdr:row>20</xdr:row>
      <xdr:rowOff>95250</xdr:rowOff>
    </xdr:from>
    <xdr:to>
      <xdr:col>18</xdr:col>
      <xdr:colOff>409575</xdr:colOff>
      <xdr:row>22</xdr:row>
      <xdr:rowOff>114300</xdr:rowOff>
    </xdr:to>
    <xdr:sp macro="" textlink="">
      <xdr:nvSpPr>
        <xdr:cNvPr id="18" name="Rounded Rectangle 17">
          <a:hlinkClick xmlns:r="http://schemas.openxmlformats.org/officeDocument/2006/relationships" r:id="rId14"/>
        </xdr:cNvPr>
        <xdr:cNvSpPr/>
      </xdr:nvSpPr>
      <xdr:spPr>
        <a:xfrm>
          <a:off x="9486900" y="3905250"/>
          <a:ext cx="1895475" cy="400050"/>
        </a:xfrm>
        <a:prstGeom prst="roundRect">
          <a:avLst/>
        </a:prstGeom>
        <a:scene3d>
          <a:camera prst="perspectiveRelaxedModerately"/>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rgbClr val="C00000"/>
              </a:solidFill>
              <a:latin typeface="Times New Roman" panose="02020603050405020304" pitchFamily="18" charset="0"/>
              <a:cs typeface="Times New Roman" panose="02020603050405020304" pitchFamily="18" charset="0"/>
            </a:rPr>
            <a:t>TÌM</a:t>
          </a:r>
          <a:r>
            <a:rPr lang="en-US" sz="1100" b="1" baseline="0">
              <a:solidFill>
                <a:srgbClr val="C00000"/>
              </a:solidFill>
              <a:latin typeface="Times New Roman" panose="02020603050405020304" pitchFamily="18" charset="0"/>
              <a:cs typeface="Times New Roman" panose="02020603050405020304" pitchFamily="18" charset="0"/>
            </a:rPr>
            <a:t> HIỂU THÊM</a:t>
          </a:r>
          <a:endParaRPr lang="en-US" sz="1100" b="1">
            <a:solidFill>
              <a:srgbClr val="C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276225</xdr:colOff>
      <xdr:row>2</xdr:row>
      <xdr:rowOff>103632</xdr:rowOff>
    </xdr:to>
    <xdr:sp macro="" textlink="">
      <xdr:nvSpPr>
        <xdr:cNvPr id="2" name="Left Arrow 1">
          <a:hlinkClick xmlns:r="http://schemas.openxmlformats.org/officeDocument/2006/relationships" r:id="rId1"/>
        </xdr:cNvPr>
        <xdr:cNvSpPr/>
      </xdr:nvSpPr>
      <xdr:spPr>
        <a:xfrm>
          <a:off x="548640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123825</xdr:colOff>
      <xdr:row>2</xdr:row>
      <xdr:rowOff>228599</xdr:rowOff>
    </xdr:from>
    <xdr:to>
      <xdr:col>14</xdr:col>
      <xdr:colOff>523875</xdr:colOff>
      <xdr:row>12</xdr:row>
      <xdr:rowOff>123825</xdr:rowOff>
    </xdr:to>
    <xdr:sp macro="" textlink="">
      <xdr:nvSpPr>
        <xdr:cNvPr id="3" name="Rounded Rectangle 2"/>
        <xdr:cNvSpPr/>
      </xdr:nvSpPr>
      <xdr:spPr>
        <a:xfrm>
          <a:off x="3781425" y="609599"/>
          <a:ext cx="5276850" cy="20193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lang="en-US" sz="1100">
              <a:latin typeface="Times New Roman" panose="02020603050405020304" pitchFamily="18" charset="0"/>
              <a:cs typeface="Times New Roman" panose="02020603050405020304" pitchFamily="18" charset="0"/>
            </a:rPr>
            <a:t>Các</a:t>
          </a:r>
          <a:r>
            <a:rPr lang="en-US" sz="1100" baseline="0">
              <a:latin typeface="Times New Roman" panose="02020603050405020304" pitchFamily="18" charset="0"/>
              <a:cs typeface="Times New Roman" panose="02020603050405020304" pitchFamily="18" charset="0"/>
            </a:rPr>
            <a:t> kỹ thuật sử dụng trong file có trong chương trình đào tạo:</a:t>
          </a:r>
        </a:p>
        <a:p>
          <a:pPr algn="ctr"/>
          <a:r>
            <a:rPr lang="en-US" sz="2800" baseline="0">
              <a:latin typeface="Times New Roman" panose="02020603050405020304" pitchFamily="18" charset="0"/>
              <a:cs typeface="Times New Roman" panose="02020603050405020304" pitchFamily="18" charset="0"/>
            </a:rPr>
            <a:t>EXCEL NÂNG CAO</a:t>
          </a:r>
        </a:p>
        <a:p>
          <a:pPr algn="l"/>
          <a:r>
            <a:rPr lang="en-US" sz="1100" baseline="0">
              <a:latin typeface="Times New Roman" panose="02020603050405020304" pitchFamily="18" charset="0"/>
              <a:cs typeface="Times New Roman" panose="02020603050405020304" pitchFamily="18" charset="0"/>
            </a:rPr>
            <a:t>Ngoài việc đào tạo cho học viên sử dụng tốt các kỹ thuật  Excel  mà còn giúp học viên:</a:t>
          </a:r>
        </a:p>
        <a:p>
          <a:pPr algn="l"/>
          <a:r>
            <a:rPr lang="en-US" sz="1100" baseline="0">
              <a:latin typeface="Times New Roman" panose="02020603050405020304" pitchFamily="18" charset="0"/>
              <a:cs typeface="Times New Roman" panose="02020603050405020304" pitchFamily="18" charset="0"/>
            </a:rPr>
            <a:t>- Có tư duy logic hơn, chuẩn quy trình hơn trong việc sử dụng excel trong công việc, học tập và làm báo cáo</a:t>
          </a:r>
        </a:p>
        <a:p>
          <a:pPr algn="l"/>
          <a:r>
            <a:rPr lang="en-US" sz="1100" baseline="0">
              <a:latin typeface="Times New Roman" panose="02020603050405020304" pitchFamily="18" charset="0"/>
              <a:cs typeface="Times New Roman" panose="02020603050405020304" pitchFamily="18" charset="0"/>
            </a:rPr>
            <a:t>- Các kỹ thuật đều được gán với các tình huống thực tế để học viên dễ hiểu, thực hành và vận dụng</a:t>
          </a:r>
        </a:p>
        <a:p>
          <a:pPr algn="l"/>
          <a:r>
            <a:rPr lang="en-US" sz="1100" baseline="0">
              <a:latin typeface="Times New Roman" panose="02020603050405020304" pitchFamily="18" charset="0"/>
              <a:cs typeface="Times New Roman" panose="02020603050405020304" pitchFamily="18" charset="0"/>
            </a:rPr>
            <a:t>- Tương tác với học viên (trước, trong và sau) khóa học thông qua group (nhóm) để hỗ trợ, giải đáp --&gt; nâng cao hiệu quả ứng dụng vào thực tế cho học viên</a:t>
          </a:r>
        </a:p>
        <a:p>
          <a:pPr algn="l"/>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12</xdr:col>
      <xdr:colOff>28575</xdr:colOff>
      <xdr:row>12</xdr:row>
      <xdr:rowOff>133350</xdr:rowOff>
    </xdr:from>
    <xdr:to>
      <xdr:col>14</xdr:col>
      <xdr:colOff>171450</xdr:colOff>
      <xdr:row>14</xdr:row>
      <xdr:rowOff>76200</xdr:rowOff>
    </xdr:to>
    <xdr:sp macro="" textlink="">
      <xdr:nvSpPr>
        <xdr:cNvPr id="4" name="Rectangle 3">
          <a:hlinkClick xmlns:r="http://schemas.openxmlformats.org/officeDocument/2006/relationships" r:id="rId2"/>
        </xdr:cNvPr>
        <xdr:cNvSpPr/>
      </xdr:nvSpPr>
      <xdr:spPr>
        <a:xfrm>
          <a:off x="7343775" y="2638425"/>
          <a:ext cx="1362075" cy="3238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400" b="1">
              <a:latin typeface="Times New Roman" panose="02020603050405020304" pitchFamily="18" charset="0"/>
              <a:cs typeface="Times New Roman" panose="02020603050405020304" pitchFamily="18" charset="0"/>
            </a:rPr>
            <a:t>Đăng</a:t>
          </a:r>
          <a:r>
            <a:rPr lang="en-US" sz="1400" b="1" baseline="0">
              <a:latin typeface="Times New Roman" panose="02020603050405020304" pitchFamily="18" charset="0"/>
              <a:cs typeface="Times New Roman" panose="02020603050405020304" pitchFamily="18" charset="0"/>
            </a:rPr>
            <a:t> ký</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276225</xdr:colOff>
      <xdr:row>2</xdr:row>
      <xdr:rowOff>103632</xdr:rowOff>
    </xdr:to>
    <xdr:sp macro="" textlink="">
      <xdr:nvSpPr>
        <xdr:cNvPr id="2" name="Left Arrow 1">
          <a:hlinkClick xmlns:r="http://schemas.openxmlformats.org/officeDocument/2006/relationships" r:id="rId1"/>
        </xdr:cNvPr>
        <xdr:cNvSpPr/>
      </xdr:nvSpPr>
      <xdr:spPr>
        <a:xfrm>
          <a:off x="548640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twoCellAnchor>
    <xdr:from>
      <xdr:col>4</xdr:col>
      <xdr:colOff>152400</xdr:colOff>
      <xdr:row>3</xdr:row>
      <xdr:rowOff>0</xdr:rowOff>
    </xdr:from>
    <xdr:to>
      <xdr:col>6</xdr:col>
      <xdr:colOff>47625</xdr:colOff>
      <xdr:row>4</xdr:row>
      <xdr:rowOff>66675</xdr:rowOff>
    </xdr:to>
    <xdr:sp macro="" textlink="">
      <xdr:nvSpPr>
        <xdr:cNvPr id="3" name="Rounded Rectangle 2">
          <a:hlinkClick xmlns:r="http://schemas.openxmlformats.org/officeDocument/2006/relationships" r:id="rId2"/>
        </xdr:cNvPr>
        <xdr:cNvSpPr/>
      </xdr:nvSpPr>
      <xdr:spPr>
        <a:xfrm>
          <a:off x="2590800" y="666750"/>
          <a:ext cx="1114425"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100" b="1">
              <a:latin typeface="Times New Roman" panose="02020603050405020304" pitchFamily="18" charset="0"/>
              <a:cs typeface="Times New Roman" panose="02020603050405020304" pitchFamily="18" charset="0"/>
            </a:rPr>
            <a:t>TẠI</a:t>
          </a:r>
          <a:r>
            <a:rPr lang="en-US" sz="1100" b="1" baseline="0">
              <a:latin typeface="Times New Roman" panose="02020603050405020304" pitchFamily="18" charset="0"/>
              <a:cs typeface="Times New Roman" panose="02020603050405020304" pitchFamily="18" charset="0"/>
            </a:rPr>
            <a:t> ĐÂY</a:t>
          </a:r>
          <a:endParaRPr lang="en-US" sz="1100" b="1">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9524</xdr:colOff>
      <xdr:row>0</xdr:row>
      <xdr:rowOff>0</xdr:rowOff>
    </xdr:from>
    <xdr:to>
      <xdr:col>4</xdr:col>
      <xdr:colOff>1504949</xdr:colOff>
      <xdr:row>2</xdr:row>
      <xdr:rowOff>103632</xdr:rowOff>
    </xdr:to>
    <xdr:sp macro="" textlink="">
      <xdr:nvSpPr>
        <xdr:cNvPr id="2" name="Left Arrow 1">
          <a:hlinkClick xmlns:r="http://schemas.openxmlformats.org/officeDocument/2006/relationships" r:id="rId1"/>
        </xdr:cNvPr>
        <xdr:cNvSpPr/>
      </xdr:nvSpPr>
      <xdr:spPr>
        <a:xfrm>
          <a:off x="6515099"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0</xdr:row>
      <xdr:rowOff>76200</xdr:rowOff>
    </xdr:from>
    <xdr:to>
      <xdr:col>5</xdr:col>
      <xdr:colOff>304800</xdr:colOff>
      <xdr:row>2</xdr:row>
      <xdr:rowOff>179832</xdr:rowOff>
    </xdr:to>
    <xdr:sp macro="" textlink="">
      <xdr:nvSpPr>
        <xdr:cNvPr id="2" name="Left Arrow 1">
          <a:hlinkClick xmlns:r="http://schemas.openxmlformats.org/officeDocument/2006/relationships" r:id="rId1"/>
        </xdr:cNvPr>
        <xdr:cNvSpPr/>
      </xdr:nvSpPr>
      <xdr:spPr>
        <a:xfrm>
          <a:off x="5705475" y="7620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276225</xdr:colOff>
      <xdr:row>4</xdr:row>
      <xdr:rowOff>36957</xdr:rowOff>
    </xdr:to>
    <xdr:sp macro="" textlink="">
      <xdr:nvSpPr>
        <xdr:cNvPr id="2" name="Left Arrow 1">
          <a:hlinkClick xmlns:r="http://schemas.openxmlformats.org/officeDocument/2006/relationships" r:id="rId1"/>
        </xdr:cNvPr>
        <xdr:cNvSpPr/>
      </xdr:nvSpPr>
      <xdr:spPr>
        <a:xfrm>
          <a:off x="4162425" y="38100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0</xdr:row>
      <xdr:rowOff>0</xdr:rowOff>
    </xdr:from>
    <xdr:to>
      <xdr:col>9</xdr:col>
      <xdr:colOff>704850</xdr:colOff>
      <xdr:row>2</xdr:row>
      <xdr:rowOff>103632</xdr:rowOff>
    </xdr:to>
    <xdr:sp macro="" textlink="">
      <xdr:nvSpPr>
        <xdr:cNvPr id="2" name="Left Arrow 1">
          <a:hlinkClick xmlns:r="http://schemas.openxmlformats.org/officeDocument/2006/relationships" r:id="rId1"/>
        </xdr:cNvPr>
        <xdr:cNvSpPr/>
      </xdr:nvSpPr>
      <xdr:spPr>
        <a:xfrm>
          <a:off x="752475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114300</xdr:colOff>
      <xdr:row>0</xdr:row>
      <xdr:rowOff>57150</xdr:rowOff>
    </xdr:from>
    <xdr:to>
      <xdr:col>20</xdr:col>
      <xdr:colOff>390525</xdr:colOff>
      <xdr:row>2</xdr:row>
      <xdr:rowOff>160782</xdr:rowOff>
    </xdr:to>
    <xdr:sp macro="" textlink="">
      <xdr:nvSpPr>
        <xdr:cNvPr id="2" name="Left Arrow 1">
          <a:hlinkClick xmlns:r="http://schemas.openxmlformats.org/officeDocument/2006/relationships" r:id="rId1"/>
        </xdr:cNvPr>
        <xdr:cNvSpPr/>
      </xdr:nvSpPr>
      <xdr:spPr>
        <a:xfrm>
          <a:off x="6848475" y="5715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0</xdr:rowOff>
    </xdr:from>
    <xdr:to>
      <xdr:col>21</xdr:col>
      <xdr:colOff>276225</xdr:colOff>
      <xdr:row>2</xdr:row>
      <xdr:rowOff>103632</xdr:rowOff>
    </xdr:to>
    <xdr:sp macro="" textlink="">
      <xdr:nvSpPr>
        <xdr:cNvPr id="2" name="Left Arrow 1">
          <a:hlinkClick xmlns:r="http://schemas.openxmlformats.org/officeDocument/2006/relationships" r:id="rId1"/>
        </xdr:cNvPr>
        <xdr:cNvSpPr/>
      </xdr:nvSpPr>
      <xdr:spPr>
        <a:xfrm>
          <a:off x="7343775"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10</xdr:col>
          <xdr:colOff>523875</xdr:colOff>
          <xdr:row>6</xdr:row>
          <xdr:rowOff>19050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xdr:row>
          <xdr:rowOff>323850</xdr:rowOff>
        </xdr:from>
        <xdr:to>
          <xdr:col>12</xdr:col>
          <xdr:colOff>381000</xdr:colOff>
          <xdr:row>6</xdr:row>
          <xdr:rowOff>28575</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6</xdr:row>
          <xdr:rowOff>47625</xdr:rowOff>
        </xdr:from>
        <xdr:to>
          <xdr:col>10</xdr:col>
          <xdr:colOff>171450</xdr:colOff>
          <xdr:row>6</xdr:row>
          <xdr:rowOff>257175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BÁO CÁO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xdr:row>
          <xdr:rowOff>38100</xdr:rowOff>
        </xdr:from>
        <xdr:to>
          <xdr:col>42</xdr:col>
          <xdr:colOff>447675</xdr:colOff>
          <xdr:row>2</xdr:row>
          <xdr:rowOff>38100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BIỂU ĐỒ TỒN QUỸ</a:t>
              </a:r>
            </a:p>
          </xdr:txBody>
        </xdr:sp>
        <xdr:clientData/>
      </xdr:twoCellAnchor>
    </mc:Choice>
    <mc:Fallback/>
  </mc:AlternateContent>
  <xdr:twoCellAnchor>
    <xdr:from>
      <xdr:col>42</xdr:col>
      <xdr:colOff>209550</xdr:colOff>
      <xdr:row>0</xdr:row>
      <xdr:rowOff>0</xdr:rowOff>
    </xdr:from>
    <xdr:to>
      <xdr:col>49</xdr:col>
      <xdr:colOff>171450</xdr:colOff>
      <xdr:row>9</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40</xdr:col>
          <xdr:colOff>104775</xdr:colOff>
          <xdr:row>11</xdr:row>
          <xdr:rowOff>76200</xdr:rowOff>
        </xdr:from>
        <xdr:to>
          <xdr:col>42</xdr:col>
          <xdr:colOff>161925</xdr:colOff>
          <xdr:row>14</xdr:row>
          <xdr:rowOff>123825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BIỂU ĐỒ SO SÁNH ĐẦU KỲ - CUỐI KỲ</a:t>
              </a:r>
            </a:p>
          </xdr:txBody>
        </xdr:sp>
        <xdr:clientData/>
      </xdr:twoCellAnchor>
    </mc:Choice>
    <mc:Fallback/>
  </mc:AlternateContent>
  <xdr:twoCellAnchor>
    <xdr:from>
      <xdr:col>42</xdr:col>
      <xdr:colOff>209551</xdr:colOff>
      <xdr:row>12</xdr:row>
      <xdr:rowOff>19050</xdr:rowOff>
    </xdr:from>
    <xdr:to>
      <xdr:col>49</xdr:col>
      <xdr:colOff>238126</xdr:colOff>
      <xdr:row>25</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152400</xdr:colOff>
      <xdr:row>0</xdr:row>
      <xdr:rowOff>38100</xdr:rowOff>
    </xdr:from>
    <xdr:to>
      <xdr:col>12</xdr:col>
      <xdr:colOff>428625</xdr:colOff>
      <xdr:row>2</xdr:row>
      <xdr:rowOff>141732</xdr:rowOff>
    </xdr:to>
    <xdr:sp macro="" textlink="">
      <xdr:nvSpPr>
        <xdr:cNvPr id="9" name="Left Arrow 8">
          <a:hlinkClick xmlns:r="http://schemas.openxmlformats.org/officeDocument/2006/relationships" r:id="rId3"/>
        </xdr:cNvPr>
        <xdr:cNvSpPr/>
      </xdr:nvSpPr>
      <xdr:spPr>
        <a:xfrm>
          <a:off x="4514850" y="3810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8</xdr:col>
          <xdr:colOff>419100</xdr:colOff>
          <xdr:row>6</xdr:row>
          <xdr:rowOff>19050</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xdr:row>
          <xdr:rowOff>323850</xdr:rowOff>
        </xdr:from>
        <xdr:to>
          <xdr:col>12</xdr:col>
          <xdr:colOff>381000</xdr:colOff>
          <xdr:row>6</xdr:row>
          <xdr:rowOff>19050</xdr:rowOff>
        </xdr:to>
        <xdr:sp macro="" textlink="">
          <xdr:nvSpPr>
            <xdr:cNvPr id="30722" name="Drop Down 2" hidden="1">
              <a:extLst>
                <a:ext uri="{63B3BB69-23CF-44E3-9099-C40C66FF867C}">
                  <a14:compatExt spid="_x0000_s30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6</xdr:row>
          <xdr:rowOff>104775</xdr:rowOff>
        </xdr:from>
        <xdr:to>
          <xdr:col>8</xdr:col>
          <xdr:colOff>742950</xdr:colOff>
          <xdr:row>6</xdr:row>
          <xdr:rowOff>314325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BÁO CÁO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xdr:row>
          <xdr:rowOff>19050</xdr:rowOff>
        </xdr:from>
        <xdr:to>
          <xdr:col>42</xdr:col>
          <xdr:colOff>95250</xdr:colOff>
          <xdr:row>2</xdr:row>
          <xdr:rowOff>85725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BIỂU ĐỒ</a:t>
              </a:r>
            </a:p>
          </xdr:txBody>
        </xdr:sp>
        <xdr:clientData/>
      </xdr:twoCellAnchor>
    </mc:Choice>
    <mc:Fallback/>
  </mc:AlternateContent>
  <xdr:twoCellAnchor>
    <xdr:from>
      <xdr:col>41</xdr:col>
      <xdr:colOff>361950</xdr:colOff>
      <xdr:row>0</xdr:row>
      <xdr:rowOff>0</xdr:rowOff>
    </xdr:from>
    <xdr:to>
      <xdr:col>49</xdr:col>
      <xdr:colOff>57150</xdr:colOff>
      <xdr:row>13</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12</xdr:col>
      <xdr:colOff>276225</xdr:colOff>
      <xdr:row>2</xdr:row>
      <xdr:rowOff>103632</xdr:rowOff>
    </xdr:to>
    <xdr:sp macro="" textlink="">
      <xdr:nvSpPr>
        <xdr:cNvPr id="7" name="Left Arrow 6">
          <a:hlinkClick xmlns:r="http://schemas.openxmlformats.org/officeDocument/2006/relationships" r:id="rId2"/>
        </xdr:cNvPr>
        <xdr:cNvSpPr/>
      </xdr:nvSpPr>
      <xdr:spPr>
        <a:xfrm>
          <a:off x="430530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xdr:row>
          <xdr:rowOff>9525</xdr:rowOff>
        </xdr:from>
        <xdr:to>
          <xdr:col>8</xdr:col>
          <xdr:colOff>419100</xdr:colOff>
          <xdr:row>6</xdr:row>
          <xdr:rowOff>19050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4</xdr:row>
          <xdr:rowOff>323850</xdr:rowOff>
        </xdr:from>
        <xdr:to>
          <xdr:col>12</xdr:col>
          <xdr:colOff>381000</xdr:colOff>
          <xdr:row>6</xdr:row>
          <xdr:rowOff>19050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6</xdr:row>
          <xdr:rowOff>47625</xdr:rowOff>
        </xdr:from>
        <xdr:to>
          <xdr:col>9</xdr:col>
          <xdr:colOff>800100</xdr:colOff>
          <xdr:row>6</xdr:row>
          <xdr:rowOff>257175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BÁO CÁO</a:t>
              </a:r>
            </a:p>
          </xdr:txBody>
        </xdr:sp>
        <xdr:clientData/>
      </xdr:twoCellAnchor>
    </mc:Choice>
    <mc:Fallback/>
  </mc:AlternateContent>
  <xdr:twoCellAnchor>
    <xdr:from>
      <xdr:col>8</xdr:col>
      <xdr:colOff>0</xdr:colOff>
      <xdr:row>0</xdr:row>
      <xdr:rowOff>0</xdr:rowOff>
    </xdr:from>
    <xdr:to>
      <xdr:col>9</xdr:col>
      <xdr:colOff>504825</xdr:colOff>
      <xdr:row>2</xdr:row>
      <xdr:rowOff>103632</xdr:rowOff>
    </xdr:to>
    <xdr:sp macro="" textlink="">
      <xdr:nvSpPr>
        <xdr:cNvPr id="5" name="Left Arrow 4">
          <a:hlinkClick xmlns:r="http://schemas.openxmlformats.org/officeDocument/2006/relationships" r:id="rId1"/>
        </xdr:cNvPr>
        <xdr:cNvSpPr/>
      </xdr:nvSpPr>
      <xdr:spPr>
        <a:xfrm>
          <a:off x="447675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400050</xdr:colOff>
          <xdr:row>4</xdr:row>
          <xdr:rowOff>19050</xdr:rowOff>
        </xdr:from>
        <xdr:to>
          <xdr:col>7</xdr:col>
          <xdr:colOff>57150</xdr:colOff>
          <xdr:row>5</xdr:row>
          <xdr:rowOff>38100</xdr:rowOff>
        </xdr:to>
        <xdr:sp macro="" textlink="">
          <xdr:nvSpPr>
            <xdr:cNvPr id="22529" name="Drop Dow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xdr:row>
          <xdr:rowOff>38100</xdr:rowOff>
        </xdr:from>
        <xdr:to>
          <xdr:col>9</xdr:col>
          <xdr:colOff>1143000</xdr:colOff>
          <xdr:row>5</xdr:row>
          <xdr:rowOff>47625</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152400</xdr:rowOff>
        </xdr:from>
        <xdr:to>
          <xdr:col>7</xdr:col>
          <xdr:colOff>600075</xdr:colOff>
          <xdr:row>7</xdr:row>
          <xdr:rowOff>9525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BÁO CÁO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180975</xdr:rowOff>
        </xdr:from>
        <xdr:to>
          <xdr:col>6</xdr:col>
          <xdr:colOff>0</xdr:colOff>
          <xdr:row>7</xdr:row>
          <xdr:rowOff>0</xdr:rowOff>
        </xdr:to>
        <xdr:sp macro="" textlink="">
          <xdr:nvSpPr>
            <xdr:cNvPr id="22532" name="Drop Down 4"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xdr:row>
          <xdr:rowOff>9525</xdr:rowOff>
        </xdr:from>
        <xdr:to>
          <xdr:col>27</xdr:col>
          <xdr:colOff>361950</xdr:colOff>
          <xdr:row>2</xdr:row>
          <xdr:rowOff>38100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BIỂU ĐỒ</a:t>
              </a:r>
            </a:p>
          </xdr:txBody>
        </xdr:sp>
        <xdr:clientData/>
      </xdr:twoCellAnchor>
    </mc:Choice>
    <mc:Fallback/>
  </mc:AlternateContent>
  <xdr:twoCellAnchor>
    <xdr:from>
      <xdr:col>27</xdr:col>
      <xdr:colOff>495300</xdr:colOff>
      <xdr:row>0</xdr:row>
      <xdr:rowOff>0</xdr:rowOff>
    </xdr:from>
    <xdr:to>
      <xdr:col>33</xdr:col>
      <xdr:colOff>504825</xdr:colOff>
      <xdr:row>14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9</xdr:col>
      <xdr:colOff>885825</xdr:colOff>
      <xdr:row>2</xdr:row>
      <xdr:rowOff>103632</xdr:rowOff>
    </xdr:to>
    <xdr:sp macro="" textlink="">
      <xdr:nvSpPr>
        <xdr:cNvPr id="8" name="Left Arrow 7">
          <a:hlinkClick xmlns:r="http://schemas.openxmlformats.org/officeDocument/2006/relationships" r:id="rId2"/>
        </xdr:cNvPr>
        <xdr:cNvSpPr/>
      </xdr:nvSpPr>
      <xdr:spPr>
        <a:xfrm>
          <a:off x="388620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38100</xdr:rowOff>
        </xdr:from>
        <xdr:to>
          <xdr:col>8</xdr:col>
          <xdr:colOff>28575</xdr:colOff>
          <xdr:row>5</xdr:row>
          <xdr:rowOff>47625</xdr:rowOff>
        </xdr:to>
        <xdr:sp macro="" textlink="">
          <xdr:nvSpPr>
            <xdr:cNvPr id="29697" name="Drop Down 1" hidden="1">
              <a:extLst>
                <a:ext uri="{63B3BB69-23CF-44E3-9099-C40C66FF867C}">
                  <a14:compatExt spid="_x0000_s29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0</xdr:rowOff>
        </xdr:from>
        <xdr:to>
          <xdr:col>17</xdr:col>
          <xdr:colOff>152400</xdr:colOff>
          <xdr:row>5</xdr:row>
          <xdr:rowOff>19050</xdr:rowOff>
        </xdr:to>
        <xdr:sp macro="" textlink="">
          <xdr:nvSpPr>
            <xdr:cNvPr id="29698" name="Drop Down 2" hidden="1">
              <a:extLst>
                <a:ext uri="{63B3BB69-23CF-44E3-9099-C40C66FF867C}">
                  <a14:compatExt spid="_x0000_s29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28575</xdr:rowOff>
        </xdr:from>
        <xdr:to>
          <xdr:col>8</xdr:col>
          <xdr:colOff>38100</xdr:colOff>
          <xdr:row>7</xdr:row>
          <xdr:rowOff>38100</xdr:rowOff>
        </xdr:to>
        <xdr:sp macro="" textlink="">
          <xdr:nvSpPr>
            <xdr:cNvPr id="29699" name="Drop Down 3" hidden="1">
              <a:extLst>
                <a:ext uri="{63B3BB69-23CF-44E3-9099-C40C66FF867C}">
                  <a14:compatExt spid="_x0000_s29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6</xdr:row>
          <xdr:rowOff>9525</xdr:rowOff>
        </xdr:from>
        <xdr:to>
          <xdr:col>17</xdr:col>
          <xdr:colOff>133350</xdr:colOff>
          <xdr:row>7</xdr:row>
          <xdr:rowOff>38100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BÁO CÁO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xdr:row>
          <xdr:rowOff>57150</xdr:rowOff>
        </xdr:from>
        <xdr:to>
          <xdr:col>19</xdr:col>
          <xdr:colOff>9525</xdr:colOff>
          <xdr:row>2</xdr:row>
          <xdr:rowOff>85725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XEM BIỂU ĐỒ</a:t>
              </a:r>
            </a:p>
          </xdr:txBody>
        </xdr:sp>
        <xdr:clientData/>
      </xdr:twoCellAnchor>
    </mc:Choice>
    <mc:Fallback/>
  </mc:AlternateContent>
  <xdr:twoCellAnchor>
    <xdr:from>
      <xdr:col>18</xdr:col>
      <xdr:colOff>542925</xdr:colOff>
      <xdr:row>0</xdr:row>
      <xdr:rowOff>4762</xdr:rowOff>
    </xdr:from>
    <xdr:to>
      <xdr:col>26</xdr:col>
      <xdr:colOff>171450</xdr:colOff>
      <xdr:row>14</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10</xdr:col>
      <xdr:colOff>276225</xdr:colOff>
      <xdr:row>2</xdr:row>
      <xdr:rowOff>103632</xdr:rowOff>
    </xdr:to>
    <xdr:sp macro="" textlink="">
      <xdr:nvSpPr>
        <xdr:cNvPr id="8" name="Left Arrow 7">
          <a:hlinkClick xmlns:r="http://schemas.openxmlformats.org/officeDocument/2006/relationships" r:id="rId2"/>
        </xdr:cNvPr>
        <xdr:cNvSpPr/>
      </xdr:nvSpPr>
      <xdr:spPr>
        <a:xfrm>
          <a:off x="4048125"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276225</xdr:colOff>
      <xdr:row>2</xdr:row>
      <xdr:rowOff>103632</xdr:rowOff>
    </xdr:to>
    <xdr:sp macro="" textlink="">
      <xdr:nvSpPr>
        <xdr:cNvPr id="2" name="Left Arrow 1">
          <a:hlinkClick xmlns:r="http://schemas.openxmlformats.org/officeDocument/2006/relationships" r:id="rId1"/>
        </xdr:cNvPr>
        <xdr:cNvSpPr/>
      </xdr:nvSpPr>
      <xdr:spPr>
        <a:xfrm>
          <a:off x="5486400" y="0"/>
          <a:ext cx="1495425" cy="484632"/>
        </a:xfrm>
        <a:prstGeom prst="leftArrow">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QUAY VỀ</a:t>
          </a:r>
          <a:r>
            <a:rPr lang="en-US" sz="1200" b="0" cap="none" spc="0" baseline="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MENU</a:t>
          </a:r>
          <a:endParaRPr lang="en-US" sz="1200" b="0" cap="none" spc="0">
            <a:ln w="0"/>
            <a:solidFill>
              <a:srgbClr val="FF0000"/>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twoCellAnchor>
    <xdr:from>
      <xdr:col>12</xdr:col>
      <xdr:colOff>0</xdr:colOff>
      <xdr:row>0</xdr:row>
      <xdr:rowOff>28575</xdr:rowOff>
    </xdr:from>
    <xdr:to>
      <xdr:col>15</xdr:col>
      <xdr:colOff>66675</xdr:colOff>
      <xdr:row>2</xdr:row>
      <xdr:rowOff>47625</xdr:rowOff>
    </xdr:to>
    <xdr:sp macro="" textlink="">
      <xdr:nvSpPr>
        <xdr:cNvPr id="3" name="Rounded Rectangle 2">
          <a:hlinkClick xmlns:r="http://schemas.openxmlformats.org/officeDocument/2006/relationships" r:id="rId2"/>
        </xdr:cNvPr>
        <xdr:cNvSpPr/>
      </xdr:nvSpPr>
      <xdr:spPr>
        <a:xfrm>
          <a:off x="7315200" y="28575"/>
          <a:ext cx="1895475" cy="400050"/>
        </a:xfrm>
        <a:prstGeom prst="roundRect">
          <a:avLst/>
        </a:prstGeom>
        <a:scene3d>
          <a:camera prst="perspectiveRelaxedModerately"/>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100" b="1">
              <a:solidFill>
                <a:srgbClr val="C00000"/>
              </a:solidFill>
              <a:latin typeface="Times New Roman" panose="02020603050405020304" pitchFamily="18" charset="0"/>
              <a:cs typeface="Times New Roman" panose="02020603050405020304" pitchFamily="18" charset="0"/>
            </a:rPr>
            <a:t>TÌM</a:t>
          </a:r>
          <a:r>
            <a:rPr lang="en-US" sz="1100" b="1" baseline="0">
              <a:solidFill>
                <a:srgbClr val="C00000"/>
              </a:solidFill>
              <a:latin typeface="Times New Roman" panose="02020603050405020304" pitchFamily="18" charset="0"/>
              <a:cs typeface="Times New Roman" panose="02020603050405020304" pitchFamily="18" charset="0"/>
            </a:rPr>
            <a:t> HIỂU THÊM</a:t>
          </a:r>
          <a:endParaRPr lang="en-US" sz="1100" b="1">
            <a:solidFill>
              <a:srgbClr val="C00000"/>
            </a:solidFill>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vnTools\Ufunctions.xl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Tools\A-Tools.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Base"/>
      <sheetName val="vniBase"/>
      <sheetName val="abcBase"/>
      <sheetName val="Sheet1"/>
      <sheetName val="Ufunctions"/>
    </sheetNames>
    <definedNames>
      <definedName name="VND"/>
    </defined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Sheet2"/>
      <sheetName val="Sheet3"/>
    </sheetNames>
    <definedNames>
      <definedName name="BS_VND"/>
    </definedNames>
    <sheetDataSet>
      <sheetData sheetId="0"/>
      <sheetData sheetId="1"/>
      <sheetData sheetId="2"/>
    </sheetDataSet>
  </externalBook>
</externalLink>
</file>

<file path=xl/tables/table1.xml><?xml version="1.0" encoding="utf-8"?>
<table xmlns="http://schemas.openxmlformats.org/spreadsheetml/2006/main" id="2" name="Table2" displayName="Table2" ref="A4:E10" totalsRowShown="0" headerRowDxfId="21" dataDxfId="20">
  <autoFilter ref="A4:E10"/>
  <tableColumns count="5">
    <tableColumn id="1" name="Mã TK" dataDxfId="19"/>
    <tableColumn id="4" name="Column1" dataDxfId="18">
      <calculatedColumnFormula>Table2[[#This Row],[Mã TK]]</calculatedColumnFormula>
    </tableColumn>
    <tableColumn id="2" name="Tên TK" dataDxfId="17"/>
    <tableColumn id="5" name="Ghi chú" dataDxfId="16"/>
    <tableColumn id="3" name="Dư đầu kỳ" dataDxfId="15" dataCellStyle="Comma"/>
  </tableColumns>
  <tableStyleInfo name="TableStyleLight13" showFirstColumn="0" showLastColumn="0" showRowStripes="1" showColumnStripes="0"/>
</table>
</file>

<file path=xl/tables/table2.xml><?xml version="1.0" encoding="utf-8"?>
<table xmlns="http://schemas.openxmlformats.org/spreadsheetml/2006/main" id="1" name="Table1" displayName="Table1" ref="A4:M3001" totalsRowShown="0" headerRowDxfId="14" dataDxfId="13">
  <autoFilter ref="A4:M3001"/>
  <tableColumns count="13">
    <tableColumn id="1" name="Ngày" dataDxfId="12"/>
    <tableColumn id="2" name="Số phiếu thu" dataDxfId="11"/>
    <tableColumn id="3" name="Số phiếu chi" dataDxfId="10"/>
    <tableColumn id="4" name="Ngày2" dataDxfId="9">
      <calculatedColumnFormula>IF(Table1[[#This Row],[Ngày]]="","",Table1[[#This Row],[Ngày]])</calculatedColumnFormula>
    </tableColumn>
    <tableColumn id="14" name="Ngày3" dataDxfId="8">
      <calculatedColumnFormula>IF(Table1[[#This Row],[Ngày2]]="","",MONTH(Table1[[#This Row],[Ngày2]]))</calculatedColumnFormula>
    </tableColumn>
    <tableColumn id="5" name="Nội dung/Diễn giải" dataDxfId="7"/>
    <tableColumn id="12" name="Kiểm tra" dataDxfId="6">
      <calculatedColumnFormula>IF(AND(Table1[[#This Row],[Số phiếu thu]]&lt;&gt;"",Table1[[#This Row],[Số phiếu chi]]=""),"T",IF(AND(Table1[[#This Row],[Số phiếu thu]]="",Table1[[#This Row],[Số phiếu chi]]&lt;&gt;""),"C",0))</calculatedColumnFormula>
    </tableColumn>
    <tableColumn id="6" name="Loại" dataDxfId="5">
      <calculatedColumnFormula>IF(Table1[[#This Row],[Kiểm tra]]="T",GD!$A$4:$A$6,IF(Table1[[#This Row],[Kiểm tra]]="C",GD!$B$4:$B$12,IF(Table1[[#This Row],[Kiểm tra]]=1,"Sai số chứng từ","")))</calculatedColumnFormula>
    </tableColumn>
    <tableColumn id="11" name="TK tiền" dataDxfId="4"/>
    <tableColumn id="7" name="TK đối ưng" dataDxfId="3"/>
    <tableColumn id="8" name="Thu" dataDxfId="2" dataCellStyle="Comma"/>
    <tableColumn id="10" name="Chi" dataDxfId="1" dataCellStyle="Comma"/>
    <tableColumn id="9" name="Tồn quỹ" dataDxfId="0" dataCellStyle="Comma"/>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facebook.com/ketoangiathanh"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11.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3.vml"/><Relationship Id="rId1" Type="http://schemas.openxmlformats.org/officeDocument/2006/relationships/drawing" Target="../drawings/drawing1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13.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8.xml"/><Relationship Id="rId7" Type="http://schemas.openxmlformats.org/officeDocument/2006/relationships/ctrlProp" Target="../ctrlProps/ctrlProp22.xml"/><Relationship Id="rId2" Type="http://schemas.openxmlformats.org/officeDocument/2006/relationships/vmlDrawing" Target="../drawings/vmlDrawing5.vml"/><Relationship Id="rId1" Type="http://schemas.openxmlformats.org/officeDocument/2006/relationships/drawing" Target="../drawings/drawing14.xml"/><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pane xSplit="20" ySplit="23" topLeftCell="U24" activePane="bottomRight" state="frozen"/>
      <selection pane="topRight" activeCell="U1" sqref="U1"/>
      <selection pane="bottomLeft" activeCell="A24" sqref="A24"/>
      <selection pane="bottomRight"/>
    </sheetView>
  </sheetViews>
  <sheetFormatPr defaultRowHeight="15" x14ac:dyDescent="0.25"/>
  <cols>
    <col min="1" max="16384" width="9.140625" style="46"/>
  </cols>
  <sheetData/>
  <sheetProtection algorithmName="SHA-512" hashValue="YVl5K1pv3QllCbTWiLIKiAfx5AH5enTgqZYLx7gsBBYWzD760KUDQicN09vvQ5T06UWkv1rt/OY03lp8lTnX8g==" saltValue="ngjSjIj0iRKPHn1Vlr6jv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
  <sheetViews>
    <sheetView workbookViewId="0">
      <pane xSplit="17" ySplit="18" topLeftCell="R19" activePane="bottomRight" state="frozen"/>
      <selection pane="topRight" activeCell="R1" sqref="R1"/>
      <selection pane="bottomLeft" activeCell="A19" sqref="A19"/>
      <selection pane="bottomRight" activeCell="R19" sqref="R19"/>
    </sheetView>
  </sheetViews>
  <sheetFormatPr defaultRowHeight="15" x14ac:dyDescent="0.25"/>
  <cols>
    <col min="1" max="16384" width="9.140625" style="15"/>
  </cols>
  <sheetData>
    <row r="3" spans="1:1" ht="32.25" customHeight="1" x14ac:dyDescent="0.3">
      <c r="A3" s="48" t="s">
        <v>152</v>
      </c>
    </row>
    <row r="4" spans="1:1" x14ac:dyDescent="0.25">
      <c r="A4" s="15" t="s">
        <v>156</v>
      </c>
    </row>
    <row r="5" spans="1:1" x14ac:dyDescent="0.25">
      <c r="A5" s="15" t="s">
        <v>157</v>
      </c>
    </row>
    <row r="6" spans="1:1" x14ac:dyDescent="0.25">
      <c r="A6" s="15" t="s">
        <v>155</v>
      </c>
    </row>
    <row r="7" spans="1:1" x14ac:dyDescent="0.25">
      <c r="A7" s="15" t="s">
        <v>153</v>
      </c>
    </row>
    <row r="8" spans="1:1" x14ac:dyDescent="0.25">
      <c r="A8" s="15" t="s">
        <v>154</v>
      </c>
    </row>
    <row r="10" spans="1:1" x14ac:dyDescent="0.25">
      <c r="A10" s="15" t="s">
        <v>159</v>
      </c>
    </row>
    <row r="11" spans="1:1" x14ac:dyDescent="0.25">
      <c r="A11" s="29" t="s">
        <v>160</v>
      </c>
    </row>
    <row r="12" spans="1:1" x14ac:dyDescent="0.25">
      <c r="A12" s="29" t="s">
        <v>161</v>
      </c>
    </row>
    <row r="13" spans="1:1" x14ac:dyDescent="0.25">
      <c r="A13" s="29" t="s">
        <v>162</v>
      </c>
    </row>
    <row r="14" spans="1:1" x14ac:dyDescent="0.25">
      <c r="A14" s="15" t="s">
        <v>163</v>
      </c>
    </row>
    <row r="15" spans="1:1" x14ac:dyDescent="0.25">
      <c r="A15" s="15" t="s">
        <v>176</v>
      </c>
    </row>
    <row r="16" spans="1:1" x14ac:dyDescent="0.25">
      <c r="A16" s="15" t="s">
        <v>175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
  <sheetViews>
    <sheetView workbookViewId="0">
      <pane xSplit="15" ySplit="19" topLeftCell="P20" activePane="bottomRight" state="frozen"/>
      <selection pane="topRight" activeCell="P1" sqref="P1"/>
      <selection pane="bottomLeft" activeCell="A20" sqref="A20"/>
      <selection pane="bottomRight" activeCell="P20" sqref="P20"/>
    </sheetView>
  </sheetViews>
  <sheetFormatPr defaultRowHeight="15" x14ac:dyDescent="0.25"/>
  <cols>
    <col min="1" max="16384" width="9.140625" style="15"/>
  </cols>
  <sheetData>
    <row r="3" spans="1:1" ht="22.5" x14ac:dyDescent="0.3">
      <c r="A3" s="49" t="s">
        <v>158</v>
      </c>
    </row>
    <row r="4" spans="1:1" x14ac:dyDescent="0.25">
      <c r="A4" s="50" t="s">
        <v>164</v>
      </c>
    </row>
    <row r="6" spans="1:1" x14ac:dyDescent="0.25">
      <c r="A6" s="50" t="s">
        <v>165</v>
      </c>
    </row>
    <row r="7" spans="1:1" x14ac:dyDescent="0.25">
      <c r="A7" s="15" t="s">
        <v>166</v>
      </c>
    </row>
    <row r="8" spans="1:1" x14ac:dyDescent="0.25">
      <c r="A8" s="29" t="s">
        <v>167</v>
      </c>
    </row>
    <row r="9" spans="1:1" x14ac:dyDescent="0.25">
      <c r="A9" s="29" t="s">
        <v>168</v>
      </c>
    </row>
    <row r="10" spans="1:1" x14ac:dyDescent="0.25">
      <c r="A10" s="29" t="s">
        <v>169</v>
      </c>
    </row>
    <row r="12" spans="1:1" x14ac:dyDescent="0.25">
      <c r="A12" s="50" t="s">
        <v>170</v>
      </c>
    </row>
    <row r="14" spans="1:1" x14ac:dyDescent="0.25">
      <c r="A14" s="50" t="s">
        <v>171</v>
      </c>
    </row>
    <row r="16" spans="1:1" x14ac:dyDescent="0.25">
      <c r="A16" s="50" t="s">
        <v>172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pane ySplit="9" topLeftCell="A10" activePane="bottomLeft" state="frozen"/>
      <selection pane="bottomLeft" sqref="A1:A2"/>
    </sheetView>
  </sheetViews>
  <sheetFormatPr defaultRowHeight="15" x14ac:dyDescent="0.25"/>
  <cols>
    <col min="1" max="2" width="11.85546875" style="1" customWidth="1"/>
    <col min="3" max="3" width="43.140625" style="1" customWidth="1"/>
    <col min="4" max="4" width="30.7109375" style="1" customWidth="1"/>
    <col min="5" max="5" width="53.28515625" style="1" customWidth="1"/>
    <col min="6" max="16384" width="9.140625" style="1"/>
  </cols>
  <sheetData>
    <row r="1" spans="1:5" x14ac:dyDescent="0.25">
      <c r="A1" s="24" t="str">
        <f>DN!$C$5</f>
        <v>Kế toán giá thành</v>
      </c>
    </row>
    <row r="2" spans="1:5" x14ac:dyDescent="0.25">
      <c r="A2" s="15" t="str">
        <f>DN!$C$6</f>
        <v>https://www.facebook.com/ketoangiathanh</v>
      </c>
    </row>
    <row r="4" spans="1:5" x14ac:dyDescent="0.25">
      <c r="A4" s="1" t="s">
        <v>11</v>
      </c>
      <c r="B4" s="1" t="s">
        <v>72</v>
      </c>
      <c r="C4" s="1" t="s">
        <v>12</v>
      </c>
      <c r="D4" s="1" t="s">
        <v>13</v>
      </c>
      <c r="E4" s="1" t="s">
        <v>22</v>
      </c>
    </row>
    <row r="5" spans="1:5" x14ac:dyDescent="0.25">
      <c r="A5" s="1" t="s">
        <v>103</v>
      </c>
      <c r="B5" s="1" t="str">
        <f>Table2[[#This Row],[Mã TK]]</f>
        <v>111PKT</v>
      </c>
      <c r="C5" s="1" t="s">
        <v>14</v>
      </c>
      <c r="D5" s="1" t="s">
        <v>20</v>
      </c>
      <c r="E5" s="13">
        <v>60000000</v>
      </c>
    </row>
    <row r="6" spans="1:5" x14ac:dyDescent="0.25">
      <c r="A6" s="1" t="s">
        <v>104</v>
      </c>
      <c r="B6" s="1" t="str">
        <f>Table2[[#This Row],[Mã TK]]</f>
        <v>111BGD</v>
      </c>
      <c r="C6" s="1" t="s">
        <v>15</v>
      </c>
      <c r="D6" s="1" t="s">
        <v>21</v>
      </c>
      <c r="E6" s="13">
        <v>45000000</v>
      </c>
    </row>
    <row r="7" spans="1:5" x14ac:dyDescent="0.25">
      <c r="A7" s="1" t="s">
        <v>16</v>
      </c>
      <c r="B7" s="1" t="str">
        <f>Table2[[#This Row],[Mã TK]]</f>
        <v>112TCB</v>
      </c>
      <c r="C7" s="1" t="s">
        <v>17</v>
      </c>
      <c r="E7" s="13">
        <v>120000000</v>
      </c>
    </row>
    <row r="8" spans="1:5" x14ac:dyDescent="0.25">
      <c r="A8" s="1" t="s">
        <v>18</v>
      </c>
      <c r="B8" s="1" t="str">
        <f>Table2[[#This Row],[Mã TK]]</f>
        <v>112VCB</v>
      </c>
      <c r="C8" s="1" t="s">
        <v>19</v>
      </c>
      <c r="E8" s="13">
        <v>180000000</v>
      </c>
    </row>
    <row r="9" spans="1:5" x14ac:dyDescent="0.25">
      <c r="A9" s="1" t="s">
        <v>105</v>
      </c>
      <c r="B9" s="1" t="str">
        <f>Table2[[#This Row],[Mã TK]]</f>
        <v>KKKKKK</v>
      </c>
      <c r="C9" s="1" t="s">
        <v>31</v>
      </c>
      <c r="E9" s="13"/>
    </row>
    <row r="10" spans="1:5" hidden="1" x14ac:dyDescent="0.25">
      <c r="B10" s="5" t="s">
        <v>73</v>
      </c>
      <c r="E10" s="13"/>
    </row>
  </sheetData>
  <pageMargins left="0.7" right="0.7" top="0.75" bottom="0.75" header="0.3" footer="0.3"/>
  <pageSetup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9"/>
  <sheetViews>
    <sheetView workbookViewId="0">
      <selection activeCell="C9" sqref="C9"/>
    </sheetView>
  </sheetViews>
  <sheetFormatPr defaultRowHeight="15" x14ac:dyDescent="0.25"/>
  <cols>
    <col min="1" max="1" width="22.28515625" style="1" customWidth="1"/>
    <col min="2" max="2" width="25.42578125" style="1" customWidth="1"/>
    <col min="3" max="16384" width="9.140625" style="1"/>
  </cols>
  <sheetData>
    <row r="3" spans="1:5" x14ac:dyDescent="0.25">
      <c r="A3" s="1" t="s">
        <v>27</v>
      </c>
      <c r="B3" s="1" t="s">
        <v>28</v>
      </c>
      <c r="D3" s="1" t="s">
        <v>58</v>
      </c>
      <c r="E3" s="1" t="s">
        <v>89</v>
      </c>
    </row>
    <row r="4" spans="1:5" x14ac:dyDescent="0.25">
      <c r="A4" s="1" t="s">
        <v>29</v>
      </c>
      <c r="B4" s="1" t="s">
        <v>32</v>
      </c>
      <c r="D4" s="1" t="s">
        <v>75</v>
      </c>
      <c r="E4" s="1">
        <v>2015</v>
      </c>
    </row>
    <row r="5" spans="1:5" x14ac:dyDescent="0.25">
      <c r="A5" s="1" t="s">
        <v>30</v>
      </c>
      <c r="B5" s="1" t="s">
        <v>33</v>
      </c>
      <c r="D5" s="1" t="s">
        <v>76</v>
      </c>
      <c r="E5" s="1">
        <v>2016</v>
      </c>
    </row>
    <row r="6" spans="1:5" x14ac:dyDescent="0.25">
      <c r="A6" s="1" t="s">
        <v>96</v>
      </c>
      <c r="B6" s="1" t="s">
        <v>34</v>
      </c>
      <c r="D6" s="1" t="s">
        <v>77</v>
      </c>
      <c r="E6" s="1">
        <v>2017</v>
      </c>
    </row>
    <row r="7" spans="1:5" x14ac:dyDescent="0.25">
      <c r="A7" s="1" t="s">
        <v>31</v>
      </c>
      <c r="B7" s="1" t="s">
        <v>35</v>
      </c>
      <c r="D7" s="1" t="s">
        <v>78</v>
      </c>
      <c r="E7" s="1">
        <v>2018</v>
      </c>
    </row>
    <row r="8" spans="1:5" x14ac:dyDescent="0.25">
      <c r="A8" s="1" t="s">
        <v>87</v>
      </c>
      <c r="B8" s="1" t="s">
        <v>36</v>
      </c>
      <c r="D8" s="1" t="s">
        <v>79</v>
      </c>
      <c r="E8" s="1">
        <v>2019</v>
      </c>
    </row>
    <row r="9" spans="1:5" x14ac:dyDescent="0.25">
      <c r="B9" s="1" t="s">
        <v>37</v>
      </c>
      <c r="D9" s="1" t="s">
        <v>80</v>
      </c>
      <c r="E9" s="1">
        <v>2020</v>
      </c>
    </row>
    <row r="10" spans="1:5" x14ac:dyDescent="0.25">
      <c r="B10" s="1" t="s">
        <v>38</v>
      </c>
      <c r="D10" s="1" t="s">
        <v>81</v>
      </c>
      <c r="E10" s="1">
        <v>2021</v>
      </c>
    </row>
    <row r="11" spans="1:5" x14ac:dyDescent="0.25">
      <c r="B11" s="1" t="s">
        <v>39</v>
      </c>
      <c r="D11" s="1" t="s">
        <v>82</v>
      </c>
      <c r="E11" s="1">
        <v>2022</v>
      </c>
    </row>
    <row r="12" spans="1:5" x14ac:dyDescent="0.25">
      <c r="B12" s="1" t="s">
        <v>96</v>
      </c>
      <c r="D12" s="1" t="s">
        <v>83</v>
      </c>
      <c r="E12" s="1">
        <v>2023</v>
      </c>
    </row>
    <row r="13" spans="1:5" x14ac:dyDescent="0.25">
      <c r="B13" s="1" t="s">
        <v>31</v>
      </c>
      <c r="D13" s="1" t="s">
        <v>84</v>
      </c>
      <c r="E13" s="1">
        <v>2024</v>
      </c>
    </row>
    <row r="14" spans="1:5" x14ac:dyDescent="0.25">
      <c r="B14" s="1" t="s">
        <v>87</v>
      </c>
      <c r="D14" s="1" t="s">
        <v>85</v>
      </c>
      <c r="E14" s="1">
        <v>2025</v>
      </c>
    </row>
    <row r="15" spans="1:5" x14ac:dyDescent="0.25">
      <c r="D15" s="1" t="s">
        <v>86</v>
      </c>
      <c r="E15" s="1">
        <v>2026</v>
      </c>
    </row>
    <row r="16" spans="1:5" x14ac:dyDescent="0.25">
      <c r="D16" s="1" t="s">
        <v>87</v>
      </c>
      <c r="E16" s="1">
        <v>2027</v>
      </c>
    </row>
    <row r="17" spans="5:5" x14ac:dyDescent="0.25">
      <c r="E17" s="1">
        <v>2028</v>
      </c>
    </row>
    <row r="18" spans="5:5" x14ac:dyDescent="0.25">
      <c r="E18" s="1">
        <v>2029</v>
      </c>
    </row>
    <row r="19" spans="5:5" x14ac:dyDescent="0.25">
      <c r="E19" s="1">
        <v>2030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1"/>
  <sheetViews>
    <sheetView workbookViewId="0">
      <pane ySplit="14" topLeftCell="A15" activePane="bottomLeft" state="frozen"/>
      <selection pane="bottomLeft"/>
    </sheetView>
  </sheetViews>
  <sheetFormatPr defaultRowHeight="15" x14ac:dyDescent="0.25"/>
  <cols>
    <col min="1" max="1" width="9.140625" style="15"/>
    <col min="2" max="2" width="18.85546875" style="15" customWidth="1"/>
    <col min="3" max="3" width="57.140625" style="15" customWidth="1"/>
    <col min="4" max="16384" width="9.140625" style="15"/>
  </cols>
  <sheetData>
    <row r="4" spans="2:3" ht="22.5" x14ac:dyDescent="0.3">
      <c r="B4" s="52" t="s">
        <v>130</v>
      </c>
      <c r="C4" s="52"/>
    </row>
    <row r="5" spans="2:3" x14ac:dyDescent="0.25">
      <c r="B5" s="30" t="s">
        <v>119</v>
      </c>
      <c r="C5" s="43" t="s">
        <v>121</v>
      </c>
    </row>
    <row r="6" spans="2:3" x14ac:dyDescent="0.25">
      <c r="B6" s="30" t="s">
        <v>120</v>
      </c>
      <c r="C6" s="44" t="s">
        <v>122</v>
      </c>
    </row>
    <row r="7" spans="2:3" x14ac:dyDescent="0.25">
      <c r="B7" s="30" t="s">
        <v>123</v>
      </c>
      <c r="C7" s="30" t="s">
        <v>151</v>
      </c>
    </row>
    <row r="8" spans="2:3" x14ac:dyDescent="0.25">
      <c r="B8" s="30" t="s">
        <v>124</v>
      </c>
      <c r="C8" s="30" t="s">
        <v>121</v>
      </c>
    </row>
    <row r="9" spans="2:3" x14ac:dyDescent="0.25">
      <c r="B9" s="30" t="s">
        <v>125</v>
      </c>
      <c r="C9" s="30" t="s">
        <v>121</v>
      </c>
    </row>
    <row r="10" spans="2:3" x14ac:dyDescent="0.25">
      <c r="B10" s="30" t="s">
        <v>126</v>
      </c>
      <c r="C10" s="30" t="s">
        <v>121</v>
      </c>
    </row>
    <row r="11" spans="2:3" x14ac:dyDescent="0.25">
      <c r="B11" s="30" t="s">
        <v>127</v>
      </c>
      <c r="C11" s="30" t="s">
        <v>121</v>
      </c>
    </row>
  </sheetData>
  <mergeCells count="1">
    <mergeCell ref="B4:C4"/>
  </mergeCells>
  <hyperlinks>
    <hyperlink ref="C6"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pane ySplit="6" topLeftCell="A7" activePane="bottomLeft" state="frozen"/>
      <selection pane="bottomLeft" sqref="A1:A2"/>
    </sheetView>
  </sheetViews>
  <sheetFormatPr defaultRowHeight="15" x14ac:dyDescent="0.25"/>
  <cols>
    <col min="1" max="1" width="9.140625" style="15"/>
    <col min="2" max="2" width="24" style="15" customWidth="1"/>
    <col min="3" max="3" width="20.140625" style="15" customWidth="1"/>
    <col min="4" max="16384" width="9.140625" style="15"/>
  </cols>
  <sheetData>
    <row r="1" spans="1:3" x14ac:dyDescent="0.25">
      <c r="A1" s="24" t="str">
        <f>DN!$C$5</f>
        <v>Kế toán giá thành</v>
      </c>
    </row>
    <row r="2" spans="1:3" x14ac:dyDescent="0.25">
      <c r="A2" s="15" t="str">
        <f>DN!$C$6</f>
        <v>https://www.facebook.com/ketoangiathanh</v>
      </c>
    </row>
    <row r="4" spans="1:3" ht="20.25" x14ac:dyDescent="0.3">
      <c r="B4" s="53" t="s">
        <v>131</v>
      </c>
      <c r="C4" s="53"/>
    </row>
    <row r="5" spans="1:3" x14ac:dyDescent="0.25">
      <c r="B5" s="15" t="s">
        <v>88</v>
      </c>
      <c r="C5" s="45">
        <v>2016</v>
      </c>
    </row>
  </sheetData>
  <mergeCells count="1">
    <mergeCell ref="B4:C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GD!$E$4:$E$19</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001"/>
  <sheetViews>
    <sheetView workbookViewId="0">
      <pane ySplit="4" topLeftCell="A5" activePane="bottomLeft" state="frozen"/>
      <selection pane="bottomLeft" activeCell="A2" sqref="A2"/>
    </sheetView>
  </sheetViews>
  <sheetFormatPr defaultRowHeight="15" x14ac:dyDescent="0.25"/>
  <cols>
    <col min="1" max="1" width="10.42578125" style="2" customWidth="1"/>
    <col min="2" max="2" width="15.28515625" style="3" customWidth="1"/>
    <col min="3" max="3" width="14.85546875" style="3" customWidth="1"/>
    <col min="4" max="5" width="11.5703125" style="2" hidden="1" customWidth="1"/>
    <col min="6" max="6" width="53.42578125" style="3" customWidth="1"/>
    <col min="7" max="7" width="9.42578125" style="3" hidden="1" customWidth="1"/>
    <col min="8" max="8" width="18.85546875" style="1" customWidth="1"/>
    <col min="9" max="9" width="11.85546875" style="3" customWidth="1"/>
    <col min="10" max="10" width="12.5703125" style="3" customWidth="1"/>
    <col min="11" max="11" width="17.28515625" style="4" customWidth="1"/>
    <col min="12" max="12" width="16.28515625" style="4" customWidth="1"/>
    <col min="13" max="13" width="17.140625" style="4" hidden="1" customWidth="1"/>
    <col min="14" max="16384" width="9.140625" style="1"/>
  </cols>
  <sheetData>
    <row r="1" spans="1:13" x14ac:dyDescent="0.25">
      <c r="A1" s="24" t="str">
        <f>DN!$C$5</f>
        <v>Kế toán giá thành</v>
      </c>
      <c r="B1" s="5"/>
      <c r="C1" s="5"/>
      <c r="D1" s="5"/>
      <c r="E1" s="5"/>
      <c r="F1" s="5"/>
      <c r="G1" s="5"/>
      <c r="H1" s="5"/>
      <c r="I1" s="5"/>
      <c r="J1" s="5"/>
      <c r="K1" s="6"/>
      <c r="L1" s="6"/>
      <c r="M1" s="6"/>
    </row>
    <row r="2" spans="1:13" ht="27" x14ac:dyDescent="0.35">
      <c r="A2" s="15"/>
      <c r="B2" s="5" t="str">
        <f>IF(SUM($G$5:$G$3001)&gt;0,"Nhập sai, Kiểm tra lại số phiếu","")</f>
        <v/>
      </c>
      <c r="C2" s="5"/>
      <c r="D2" s="42" t="s">
        <v>128</v>
      </c>
      <c r="E2" s="5"/>
      <c r="F2" s="47" t="s">
        <v>132</v>
      </c>
      <c r="G2" s="5"/>
      <c r="H2" s="5"/>
      <c r="I2" s="5"/>
      <c r="J2" s="5"/>
      <c r="K2" s="6"/>
      <c r="L2" s="6"/>
      <c r="M2" s="6"/>
    </row>
    <row r="3" spans="1:13" x14ac:dyDescent="0.25">
      <c r="A3" s="7"/>
      <c r="B3" s="54" t="s">
        <v>9</v>
      </c>
      <c r="C3" s="55"/>
      <c r="D3" s="7"/>
      <c r="E3" s="7"/>
      <c r="F3" s="7"/>
      <c r="G3" s="7"/>
      <c r="H3" s="7"/>
      <c r="I3" s="7"/>
      <c r="J3" s="7"/>
      <c r="K3" s="56" t="s">
        <v>1</v>
      </c>
      <c r="L3" s="54"/>
      <c r="M3" s="8"/>
    </row>
    <row r="4" spans="1:13" x14ac:dyDescent="0.25">
      <c r="A4" s="9" t="s">
        <v>0</v>
      </c>
      <c r="B4" s="10" t="s">
        <v>4</v>
      </c>
      <c r="C4" s="10" t="s">
        <v>5</v>
      </c>
      <c r="D4" s="9" t="s">
        <v>3</v>
      </c>
      <c r="E4" s="9" t="s">
        <v>90</v>
      </c>
      <c r="F4" s="9" t="s">
        <v>6</v>
      </c>
      <c r="G4" s="9" t="s">
        <v>26</v>
      </c>
      <c r="H4" s="9" t="s">
        <v>25</v>
      </c>
      <c r="I4" s="9" t="s">
        <v>10</v>
      </c>
      <c r="J4" s="9" t="s">
        <v>111</v>
      </c>
      <c r="K4" s="11" t="s">
        <v>7</v>
      </c>
      <c r="L4" s="11" t="s">
        <v>8</v>
      </c>
      <c r="M4" s="12" t="s">
        <v>2</v>
      </c>
    </row>
    <row r="5" spans="1:13" x14ac:dyDescent="0.25">
      <c r="A5" s="2">
        <v>42370</v>
      </c>
      <c r="C5" s="3" t="s">
        <v>23</v>
      </c>
      <c r="D5" s="2">
        <f>IF(Table1[[#This Row],[Ngày]]="","",Table1[[#This Row],[Ngày]])</f>
        <v>42370</v>
      </c>
      <c r="E5" s="27">
        <f>IF(Table1[[#This Row],[Ngày2]]="","",MONTH(Table1[[#This Row],[Ngày2]]))</f>
        <v>1</v>
      </c>
      <c r="F5" s="3" t="s">
        <v>24</v>
      </c>
      <c r="G5" s="5" t="str">
        <f>IF(AND(Table1[[#This Row],[Số phiếu thu]]&lt;&gt;"",Table1[[#This Row],[Số phiếu chi]]=""),"T",IF(AND(Table1[[#This Row],[Số phiếu thu]]="",Table1[[#This Row],[Số phiếu chi]]&lt;&gt;""),"C",0))</f>
        <v>C</v>
      </c>
      <c r="H5" s="1" t="s">
        <v>39</v>
      </c>
      <c r="I5" s="3" t="s">
        <v>103</v>
      </c>
      <c r="J5" s="3" t="s">
        <v>40</v>
      </c>
      <c r="L5" s="4">
        <v>2000000</v>
      </c>
    </row>
    <row r="6" spans="1:13" x14ac:dyDescent="0.25">
      <c r="A6" s="2">
        <v>42371</v>
      </c>
      <c r="B6" s="3" t="s">
        <v>23</v>
      </c>
      <c r="D6" s="2">
        <f>IF(Table1[[#This Row],[Ngày]]="","",Table1[[#This Row],[Ngày]])</f>
        <v>42371</v>
      </c>
      <c r="E6" s="27">
        <f>IF(Table1[[#This Row],[Ngày2]]="","",MONTH(Table1[[#This Row],[Ngày2]]))</f>
        <v>1</v>
      </c>
      <c r="F6" s="3" t="s">
        <v>41</v>
      </c>
      <c r="G6" s="5" t="str">
        <f>IF(AND(Table1[[#This Row],[Số phiếu thu]]&lt;&gt;"",Table1[[#This Row],[Số phiếu chi]]=""),"T",IF(AND(Table1[[#This Row],[Số phiếu thu]]="",Table1[[#This Row],[Số phiếu chi]]&lt;&gt;""),"C",0))</f>
        <v>T</v>
      </c>
      <c r="H6" s="1" t="s">
        <v>29</v>
      </c>
      <c r="I6" s="3" t="s">
        <v>18</v>
      </c>
      <c r="J6" s="3" t="s">
        <v>42</v>
      </c>
      <c r="K6" s="4">
        <v>23000000</v>
      </c>
    </row>
    <row r="7" spans="1:13" x14ac:dyDescent="0.25">
      <c r="A7" s="2">
        <v>42372</v>
      </c>
      <c r="B7" s="3" t="s">
        <v>43</v>
      </c>
      <c r="D7" s="2">
        <f>IF(Table1[[#This Row],[Ngày]]="","",Table1[[#This Row],[Ngày]])</f>
        <v>42372</v>
      </c>
      <c r="E7" s="27">
        <f>IF(Table1[[#This Row],[Ngày2]]="","",MONTH(Table1[[#This Row],[Ngày2]]))</f>
        <v>1</v>
      </c>
      <c r="F7" s="3" t="s">
        <v>44</v>
      </c>
      <c r="G7" s="5" t="str">
        <f>IF(AND(Table1[[#This Row],[Số phiếu thu]]&lt;&gt;"",Table1[[#This Row],[Số phiếu chi]]=""),"T",IF(AND(Table1[[#This Row],[Số phiếu thu]]="",Table1[[#This Row],[Số phiếu chi]]&lt;&gt;""),"C",0))</f>
        <v>T</v>
      </c>
      <c r="H7" s="1" t="s">
        <v>96</v>
      </c>
      <c r="I7" s="3" t="s">
        <v>103</v>
      </c>
      <c r="J7" s="3" t="s">
        <v>18</v>
      </c>
      <c r="K7" s="4">
        <v>20000000</v>
      </c>
    </row>
    <row r="8" spans="1:13" x14ac:dyDescent="0.25">
      <c r="A8" s="2">
        <v>42373</v>
      </c>
      <c r="C8" s="3" t="s">
        <v>43</v>
      </c>
      <c r="D8" s="2">
        <f>IF(Table1[[#This Row],[Ngày]]="","",Table1[[#This Row],[Ngày]])</f>
        <v>42373</v>
      </c>
      <c r="E8" s="27">
        <f>IF(Table1[[#This Row],[Ngày2]]="","",MONTH(Table1[[#This Row],[Ngày2]]))</f>
        <v>1</v>
      </c>
      <c r="F8" s="3" t="s">
        <v>108</v>
      </c>
      <c r="G8" s="5" t="str">
        <f>IF(AND(Table1[[#This Row],[Số phiếu thu]]&lt;&gt;"",Table1[[#This Row],[Số phiếu chi]]=""),"T",IF(AND(Table1[[#This Row],[Số phiếu thu]]="",Table1[[#This Row],[Số phiếu chi]]&lt;&gt;""),"C",0))</f>
        <v>C</v>
      </c>
      <c r="H8" s="1" t="s">
        <v>38</v>
      </c>
      <c r="I8" s="3" t="s">
        <v>103</v>
      </c>
      <c r="J8" s="3" t="s">
        <v>109</v>
      </c>
      <c r="L8" s="4">
        <v>12000000</v>
      </c>
    </row>
    <row r="9" spans="1:13" x14ac:dyDescent="0.25">
      <c r="D9" s="2" t="str">
        <f>IF(Table1[[#This Row],[Ngày]]="","",Table1[[#This Row],[Ngày]])</f>
        <v/>
      </c>
      <c r="E9" s="27" t="str">
        <f>IF(Table1[[#This Row],[Ngày2]]="","",MONTH(Table1[[#This Row],[Ngày2]]))</f>
        <v/>
      </c>
      <c r="G9" s="5">
        <f>IF(AND(Table1[[#This Row],[Số phiếu thu]]&lt;&gt;"",Table1[[#This Row],[Số phiếu chi]]=""),"T",IF(AND(Table1[[#This Row],[Số phiếu thu]]="",Table1[[#This Row],[Số phiếu chi]]&lt;&gt;""),"C",0))</f>
        <v>0</v>
      </c>
    </row>
    <row r="10" spans="1:13" x14ac:dyDescent="0.25">
      <c r="D10" s="2" t="str">
        <f>IF(Table1[[#This Row],[Ngày]]="","",Table1[[#This Row],[Ngày]])</f>
        <v/>
      </c>
      <c r="E10" s="27" t="str">
        <f>IF(Table1[[#This Row],[Ngày2]]="","",MONTH(Table1[[#This Row],[Ngày2]]))</f>
        <v/>
      </c>
      <c r="G10" s="5">
        <f>IF(AND(Table1[[#This Row],[Số phiếu thu]]&lt;&gt;"",Table1[[#This Row],[Số phiếu chi]]=""),"T",IF(AND(Table1[[#This Row],[Số phiếu thu]]="",Table1[[#This Row],[Số phiếu chi]]&lt;&gt;""),"C",0))</f>
        <v>0</v>
      </c>
    </row>
    <row r="11" spans="1:13" x14ac:dyDescent="0.25">
      <c r="D11" s="2" t="str">
        <f>IF(Table1[[#This Row],[Ngày]]="","",Table1[[#This Row],[Ngày]])</f>
        <v/>
      </c>
      <c r="E11" s="27" t="str">
        <f>IF(Table1[[#This Row],[Ngày2]]="","",MONTH(Table1[[#This Row],[Ngày2]]))</f>
        <v/>
      </c>
      <c r="G11" s="5">
        <f>IF(AND(Table1[[#This Row],[Số phiếu thu]]&lt;&gt;"",Table1[[#This Row],[Số phiếu chi]]=""),"T",IF(AND(Table1[[#This Row],[Số phiếu thu]]="",Table1[[#This Row],[Số phiếu chi]]&lt;&gt;""),"C",0))</f>
        <v>0</v>
      </c>
    </row>
    <row r="12" spans="1:13" x14ac:dyDescent="0.25">
      <c r="D12" s="2" t="str">
        <f>IF(Table1[[#This Row],[Ngày]]="","",Table1[[#This Row],[Ngày]])</f>
        <v/>
      </c>
      <c r="E12" s="27" t="str">
        <f>IF(Table1[[#This Row],[Ngày2]]="","",MONTH(Table1[[#This Row],[Ngày2]]))</f>
        <v/>
      </c>
      <c r="G12" s="5">
        <f>IF(AND(Table1[[#This Row],[Số phiếu thu]]&lt;&gt;"",Table1[[#This Row],[Số phiếu chi]]=""),"T",IF(AND(Table1[[#This Row],[Số phiếu thu]]="",Table1[[#This Row],[Số phiếu chi]]&lt;&gt;""),"C",0))</f>
        <v>0</v>
      </c>
    </row>
    <row r="13" spans="1:13" x14ac:dyDescent="0.25">
      <c r="D13" s="2" t="str">
        <f>IF(Table1[[#This Row],[Ngày]]="","",Table1[[#This Row],[Ngày]])</f>
        <v/>
      </c>
      <c r="E13" s="27" t="str">
        <f>IF(Table1[[#This Row],[Ngày2]]="","",MONTH(Table1[[#This Row],[Ngày2]]))</f>
        <v/>
      </c>
      <c r="G13" s="5">
        <f>IF(AND(Table1[[#This Row],[Số phiếu thu]]&lt;&gt;"",Table1[[#This Row],[Số phiếu chi]]=""),"T",IF(AND(Table1[[#This Row],[Số phiếu thu]]="",Table1[[#This Row],[Số phiếu chi]]&lt;&gt;""),"C",0))</f>
        <v>0</v>
      </c>
    </row>
    <row r="14" spans="1:13" x14ac:dyDescent="0.25">
      <c r="D14" s="2" t="str">
        <f>IF(Table1[[#This Row],[Ngày]]="","",Table1[[#This Row],[Ngày]])</f>
        <v/>
      </c>
      <c r="E14" s="27" t="str">
        <f>IF(Table1[[#This Row],[Ngày2]]="","",MONTH(Table1[[#This Row],[Ngày2]]))</f>
        <v/>
      </c>
      <c r="G14" s="5">
        <f>IF(AND(Table1[[#This Row],[Số phiếu thu]]&lt;&gt;"",Table1[[#This Row],[Số phiếu chi]]=""),"T",IF(AND(Table1[[#This Row],[Số phiếu thu]]="",Table1[[#This Row],[Số phiếu chi]]&lt;&gt;""),"C",0))</f>
        <v>0</v>
      </c>
    </row>
    <row r="15" spans="1:13" x14ac:dyDescent="0.25">
      <c r="D15" s="2" t="str">
        <f>IF(Table1[[#This Row],[Ngày]]="","",Table1[[#This Row],[Ngày]])</f>
        <v/>
      </c>
      <c r="E15" s="27" t="str">
        <f>IF(Table1[[#This Row],[Ngày2]]="","",MONTH(Table1[[#This Row],[Ngày2]]))</f>
        <v/>
      </c>
      <c r="G15" s="5">
        <f>IF(AND(Table1[[#This Row],[Số phiếu thu]]&lt;&gt;"",Table1[[#This Row],[Số phiếu chi]]=""),"T",IF(AND(Table1[[#This Row],[Số phiếu thu]]="",Table1[[#This Row],[Số phiếu chi]]&lt;&gt;""),"C",0))</f>
        <v>0</v>
      </c>
    </row>
    <row r="16" spans="1:13" x14ac:dyDescent="0.25">
      <c r="D16" s="2" t="str">
        <f>IF(Table1[[#This Row],[Ngày]]="","",Table1[[#This Row],[Ngày]])</f>
        <v/>
      </c>
      <c r="E16" s="27" t="str">
        <f>IF(Table1[[#This Row],[Ngày2]]="","",MONTH(Table1[[#This Row],[Ngày2]]))</f>
        <v/>
      </c>
      <c r="G16" s="5">
        <f>IF(AND(Table1[[#This Row],[Số phiếu thu]]&lt;&gt;"",Table1[[#This Row],[Số phiếu chi]]=""),"T",IF(AND(Table1[[#This Row],[Số phiếu thu]]="",Table1[[#This Row],[Số phiếu chi]]&lt;&gt;""),"C",0))</f>
        <v>0</v>
      </c>
    </row>
    <row r="17" spans="4:7" x14ac:dyDescent="0.25">
      <c r="D17" s="2" t="str">
        <f>IF(Table1[[#This Row],[Ngày]]="","",Table1[[#This Row],[Ngày]])</f>
        <v/>
      </c>
      <c r="E17" s="27" t="str">
        <f>IF(Table1[[#This Row],[Ngày2]]="","",MONTH(Table1[[#This Row],[Ngày2]]))</f>
        <v/>
      </c>
      <c r="G17" s="5">
        <f>IF(AND(Table1[[#This Row],[Số phiếu thu]]&lt;&gt;"",Table1[[#This Row],[Số phiếu chi]]=""),"T",IF(AND(Table1[[#This Row],[Số phiếu thu]]="",Table1[[#This Row],[Số phiếu chi]]&lt;&gt;""),"C",0))</f>
        <v>0</v>
      </c>
    </row>
    <row r="18" spans="4:7" x14ac:dyDescent="0.25">
      <c r="D18" s="2" t="str">
        <f>IF(Table1[[#This Row],[Ngày]]="","",Table1[[#This Row],[Ngày]])</f>
        <v/>
      </c>
      <c r="E18" s="27" t="str">
        <f>IF(Table1[[#This Row],[Ngày2]]="","",MONTH(Table1[[#This Row],[Ngày2]]))</f>
        <v/>
      </c>
      <c r="G18" s="5">
        <f>IF(AND(Table1[[#This Row],[Số phiếu thu]]&lt;&gt;"",Table1[[#This Row],[Số phiếu chi]]=""),"T",IF(AND(Table1[[#This Row],[Số phiếu thu]]="",Table1[[#This Row],[Số phiếu chi]]&lt;&gt;""),"C",0))</f>
        <v>0</v>
      </c>
    </row>
    <row r="19" spans="4:7" x14ac:dyDescent="0.25">
      <c r="D19" s="2" t="str">
        <f>IF(Table1[[#This Row],[Ngày]]="","",Table1[[#This Row],[Ngày]])</f>
        <v/>
      </c>
      <c r="E19" s="27" t="str">
        <f>IF(Table1[[#This Row],[Ngày2]]="","",MONTH(Table1[[#This Row],[Ngày2]]))</f>
        <v/>
      </c>
      <c r="G19" s="5">
        <f>IF(AND(Table1[[#This Row],[Số phiếu thu]]&lt;&gt;"",Table1[[#This Row],[Số phiếu chi]]=""),"T",IF(AND(Table1[[#This Row],[Số phiếu thu]]="",Table1[[#This Row],[Số phiếu chi]]&lt;&gt;""),"C",0))</f>
        <v>0</v>
      </c>
    </row>
    <row r="20" spans="4:7" x14ac:dyDescent="0.25">
      <c r="D20" s="2" t="str">
        <f>IF(Table1[[#This Row],[Ngày]]="","",Table1[[#This Row],[Ngày]])</f>
        <v/>
      </c>
      <c r="E20" s="27" t="str">
        <f>IF(Table1[[#This Row],[Ngày2]]="","",MONTH(Table1[[#This Row],[Ngày2]]))</f>
        <v/>
      </c>
      <c r="G20" s="5">
        <f>IF(AND(Table1[[#This Row],[Số phiếu thu]]&lt;&gt;"",Table1[[#This Row],[Số phiếu chi]]=""),"T",IF(AND(Table1[[#This Row],[Số phiếu thu]]="",Table1[[#This Row],[Số phiếu chi]]&lt;&gt;""),"C",0))</f>
        <v>0</v>
      </c>
    </row>
    <row r="21" spans="4:7" x14ac:dyDescent="0.25">
      <c r="D21" s="2" t="str">
        <f>IF(Table1[[#This Row],[Ngày]]="","",Table1[[#This Row],[Ngày]])</f>
        <v/>
      </c>
      <c r="E21" s="27" t="str">
        <f>IF(Table1[[#This Row],[Ngày2]]="","",MONTH(Table1[[#This Row],[Ngày2]]))</f>
        <v/>
      </c>
      <c r="G21" s="5">
        <f>IF(AND(Table1[[#This Row],[Số phiếu thu]]&lt;&gt;"",Table1[[#This Row],[Số phiếu chi]]=""),"T",IF(AND(Table1[[#This Row],[Số phiếu thu]]="",Table1[[#This Row],[Số phiếu chi]]&lt;&gt;""),"C",0))</f>
        <v>0</v>
      </c>
    </row>
    <row r="22" spans="4:7" x14ac:dyDescent="0.25">
      <c r="D22" s="2" t="str">
        <f>IF(Table1[[#This Row],[Ngày]]="","",Table1[[#This Row],[Ngày]])</f>
        <v/>
      </c>
      <c r="E22" s="27" t="str">
        <f>IF(Table1[[#This Row],[Ngày2]]="","",MONTH(Table1[[#This Row],[Ngày2]]))</f>
        <v/>
      </c>
      <c r="G22" s="5">
        <f>IF(AND(Table1[[#This Row],[Số phiếu thu]]&lt;&gt;"",Table1[[#This Row],[Số phiếu chi]]=""),"T",IF(AND(Table1[[#This Row],[Số phiếu thu]]="",Table1[[#This Row],[Số phiếu chi]]&lt;&gt;""),"C",0))</f>
        <v>0</v>
      </c>
    </row>
    <row r="23" spans="4:7" x14ac:dyDescent="0.25">
      <c r="D23" s="2" t="str">
        <f>IF(Table1[[#This Row],[Ngày]]="","",Table1[[#This Row],[Ngày]])</f>
        <v/>
      </c>
      <c r="E23" s="27" t="str">
        <f>IF(Table1[[#This Row],[Ngày2]]="","",MONTH(Table1[[#This Row],[Ngày2]]))</f>
        <v/>
      </c>
      <c r="G23" s="5">
        <f>IF(AND(Table1[[#This Row],[Số phiếu thu]]&lt;&gt;"",Table1[[#This Row],[Số phiếu chi]]=""),"T",IF(AND(Table1[[#This Row],[Số phiếu thu]]="",Table1[[#This Row],[Số phiếu chi]]&lt;&gt;""),"C",0))</f>
        <v>0</v>
      </c>
    </row>
    <row r="24" spans="4:7" x14ac:dyDescent="0.25">
      <c r="D24" s="2" t="str">
        <f>IF(Table1[[#This Row],[Ngày]]="","",Table1[[#This Row],[Ngày]])</f>
        <v/>
      </c>
      <c r="E24" s="27" t="str">
        <f>IF(Table1[[#This Row],[Ngày2]]="","",MONTH(Table1[[#This Row],[Ngày2]]))</f>
        <v/>
      </c>
      <c r="G24" s="5">
        <f>IF(AND(Table1[[#This Row],[Số phiếu thu]]&lt;&gt;"",Table1[[#This Row],[Số phiếu chi]]=""),"T",IF(AND(Table1[[#This Row],[Số phiếu thu]]="",Table1[[#This Row],[Số phiếu chi]]&lt;&gt;""),"C",0))</f>
        <v>0</v>
      </c>
    </row>
    <row r="25" spans="4:7" x14ac:dyDescent="0.25">
      <c r="D25" s="2" t="str">
        <f>IF(Table1[[#This Row],[Ngày]]="","",Table1[[#This Row],[Ngày]])</f>
        <v/>
      </c>
      <c r="E25" s="27" t="str">
        <f>IF(Table1[[#This Row],[Ngày2]]="","",MONTH(Table1[[#This Row],[Ngày2]]))</f>
        <v/>
      </c>
      <c r="G25" s="5">
        <f>IF(AND(Table1[[#This Row],[Số phiếu thu]]&lt;&gt;"",Table1[[#This Row],[Số phiếu chi]]=""),"T",IF(AND(Table1[[#This Row],[Số phiếu thu]]="",Table1[[#This Row],[Số phiếu chi]]&lt;&gt;""),"C",0))</f>
        <v>0</v>
      </c>
    </row>
    <row r="26" spans="4:7" x14ac:dyDescent="0.25">
      <c r="D26" s="2" t="str">
        <f>IF(Table1[[#This Row],[Ngày]]="","",Table1[[#This Row],[Ngày]])</f>
        <v/>
      </c>
      <c r="E26" s="27" t="str">
        <f>IF(Table1[[#This Row],[Ngày2]]="","",MONTH(Table1[[#This Row],[Ngày2]]))</f>
        <v/>
      </c>
      <c r="G26" s="5">
        <f>IF(AND(Table1[[#This Row],[Số phiếu thu]]&lt;&gt;"",Table1[[#This Row],[Số phiếu chi]]=""),"T",IF(AND(Table1[[#This Row],[Số phiếu thu]]="",Table1[[#This Row],[Số phiếu chi]]&lt;&gt;""),"C",0))</f>
        <v>0</v>
      </c>
    </row>
    <row r="27" spans="4:7" x14ac:dyDescent="0.25">
      <c r="D27" s="2" t="str">
        <f>IF(Table1[[#This Row],[Ngày]]="","",Table1[[#This Row],[Ngày]])</f>
        <v/>
      </c>
      <c r="E27" s="27" t="str">
        <f>IF(Table1[[#This Row],[Ngày2]]="","",MONTH(Table1[[#This Row],[Ngày2]]))</f>
        <v/>
      </c>
      <c r="G27" s="5">
        <f>IF(AND(Table1[[#This Row],[Số phiếu thu]]&lt;&gt;"",Table1[[#This Row],[Số phiếu chi]]=""),"T",IF(AND(Table1[[#This Row],[Số phiếu thu]]="",Table1[[#This Row],[Số phiếu chi]]&lt;&gt;""),"C",0))</f>
        <v>0</v>
      </c>
    </row>
    <row r="28" spans="4:7" x14ac:dyDescent="0.25">
      <c r="D28" s="2" t="str">
        <f>IF(Table1[[#This Row],[Ngày]]="","",Table1[[#This Row],[Ngày]])</f>
        <v/>
      </c>
      <c r="E28" s="27" t="str">
        <f>IF(Table1[[#This Row],[Ngày2]]="","",MONTH(Table1[[#This Row],[Ngày2]]))</f>
        <v/>
      </c>
      <c r="G28" s="5">
        <f>IF(AND(Table1[[#This Row],[Số phiếu thu]]&lt;&gt;"",Table1[[#This Row],[Số phiếu chi]]=""),"T",IF(AND(Table1[[#This Row],[Số phiếu thu]]="",Table1[[#This Row],[Số phiếu chi]]&lt;&gt;""),"C",0))</f>
        <v>0</v>
      </c>
    </row>
    <row r="29" spans="4:7" x14ac:dyDescent="0.25">
      <c r="D29" s="2" t="str">
        <f>IF(Table1[[#This Row],[Ngày]]="","",Table1[[#This Row],[Ngày]])</f>
        <v/>
      </c>
      <c r="E29" s="27" t="str">
        <f>IF(Table1[[#This Row],[Ngày2]]="","",MONTH(Table1[[#This Row],[Ngày2]]))</f>
        <v/>
      </c>
      <c r="G29" s="5">
        <f>IF(AND(Table1[[#This Row],[Số phiếu thu]]&lt;&gt;"",Table1[[#This Row],[Số phiếu chi]]=""),"T",IF(AND(Table1[[#This Row],[Số phiếu thu]]="",Table1[[#This Row],[Số phiếu chi]]&lt;&gt;""),"C",0))</f>
        <v>0</v>
      </c>
    </row>
    <row r="30" spans="4:7" x14ac:dyDescent="0.25">
      <c r="D30" s="2" t="str">
        <f>IF(Table1[[#This Row],[Ngày]]="","",Table1[[#This Row],[Ngày]])</f>
        <v/>
      </c>
      <c r="E30" s="27" t="str">
        <f>IF(Table1[[#This Row],[Ngày2]]="","",MONTH(Table1[[#This Row],[Ngày2]]))</f>
        <v/>
      </c>
      <c r="G30" s="5">
        <f>IF(AND(Table1[[#This Row],[Số phiếu thu]]&lt;&gt;"",Table1[[#This Row],[Số phiếu chi]]=""),"T",IF(AND(Table1[[#This Row],[Số phiếu thu]]="",Table1[[#This Row],[Số phiếu chi]]&lt;&gt;""),"C",0))</f>
        <v>0</v>
      </c>
    </row>
    <row r="31" spans="4:7" x14ac:dyDescent="0.25">
      <c r="D31" s="2" t="str">
        <f>IF(Table1[[#This Row],[Ngày]]="","",Table1[[#This Row],[Ngày]])</f>
        <v/>
      </c>
      <c r="E31" s="27" t="str">
        <f>IF(Table1[[#This Row],[Ngày2]]="","",MONTH(Table1[[#This Row],[Ngày2]]))</f>
        <v/>
      </c>
      <c r="G31" s="5">
        <f>IF(AND(Table1[[#This Row],[Số phiếu thu]]&lt;&gt;"",Table1[[#This Row],[Số phiếu chi]]=""),"T",IF(AND(Table1[[#This Row],[Số phiếu thu]]="",Table1[[#This Row],[Số phiếu chi]]&lt;&gt;""),"C",0))</f>
        <v>0</v>
      </c>
    </row>
    <row r="32" spans="4:7" x14ac:dyDescent="0.25">
      <c r="D32" s="2" t="str">
        <f>IF(Table1[[#This Row],[Ngày]]="","",Table1[[#This Row],[Ngày]])</f>
        <v/>
      </c>
      <c r="E32" s="27" t="str">
        <f>IF(Table1[[#This Row],[Ngày2]]="","",MONTH(Table1[[#This Row],[Ngày2]]))</f>
        <v/>
      </c>
      <c r="G32" s="5">
        <f>IF(AND(Table1[[#This Row],[Số phiếu thu]]&lt;&gt;"",Table1[[#This Row],[Số phiếu chi]]=""),"T",IF(AND(Table1[[#This Row],[Số phiếu thu]]="",Table1[[#This Row],[Số phiếu chi]]&lt;&gt;""),"C",0))</f>
        <v>0</v>
      </c>
    </row>
    <row r="33" spans="4:7" x14ac:dyDescent="0.25">
      <c r="D33" s="2" t="str">
        <f>IF(Table1[[#This Row],[Ngày]]="","",Table1[[#This Row],[Ngày]])</f>
        <v/>
      </c>
      <c r="E33" s="27" t="str">
        <f>IF(Table1[[#This Row],[Ngày2]]="","",MONTH(Table1[[#This Row],[Ngày2]]))</f>
        <v/>
      </c>
      <c r="G33" s="5">
        <f>IF(AND(Table1[[#This Row],[Số phiếu thu]]&lt;&gt;"",Table1[[#This Row],[Số phiếu chi]]=""),"T",IF(AND(Table1[[#This Row],[Số phiếu thu]]="",Table1[[#This Row],[Số phiếu chi]]&lt;&gt;""),"C",0))</f>
        <v>0</v>
      </c>
    </row>
    <row r="34" spans="4:7" x14ac:dyDescent="0.25">
      <c r="D34" s="2" t="str">
        <f>IF(Table1[[#This Row],[Ngày]]="","",Table1[[#This Row],[Ngày]])</f>
        <v/>
      </c>
      <c r="E34" s="27" t="str">
        <f>IF(Table1[[#This Row],[Ngày2]]="","",MONTH(Table1[[#This Row],[Ngày2]]))</f>
        <v/>
      </c>
      <c r="G34" s="5">
        <f>IF(AND(Table1[[#This Row],[Số phiếu thu]]&lt;&gt;"",Table1[[#This Row],[Số phiếu chi]]=""),"T",IF(AND(Table1[[#This Row],[Số phiếu thu]]="",Table1[[#This Row],[Số phiếu chi]]&lt;&gt;""),"C",0))</f>
        <v>0</v>
      </c>
    </row>
    <row r="35" spans="4:7" x14ac:dyDescent="0.25">
      <c r="D35" s="2" t="str">
        <f>IF(Table1[[#This Row],[Ngày]]="","",Table1[[#This Row],[Ngày]])</f>
        <v/>
      </c>
      <c r="E35" s="27" t="str">
        <f>IF(Table1[[#This Row],[Ngày2]]="","",MONTH(Table1[[#This Row],[Ngày2]]))</f>
        <v/>
      </c>
      <c r="G35" s="5">
        <f>IF(AND(Table1[[#This Row],[Số phiếu thu]]&lt;&gt;"",Table1[[#This Row],[Số phiếu chi]]=""),"T",IF(AND(Table1[[#This Row],[Số phiếu thu]]="",Table1[[#This Row],[Số phiếu chi]]&lt;&gt;""),"C",0))</f>
        <v>0</v>
      </c>
    </row>
    <row r="36" spans="4:7" x14ac:dyDescent="0.25">
      <c r="D36" s="2" t="str">
        <f>IF(Table1[[#This Row],[Ngày]]="","",Table1[[#This Row],[Ngày]])</f>
        <v/>
      </c>
      <c r="E36" s="27" t="str">
        <f>IF(Table1[[#This Row],[Ngày2]]="","",MONTH(Table1[[#This Row],[Ngày2]]))</f>
        <v/>
      </c>
      <c r="G36" s="5">
        <f>IF(AND(Table1[[#This Row],[Số phiếu thu]]&lt;&gt;"",Table1[[#This Row],[Số phiếu chi]]=""),"T",IF(AND(Table1[[#This Row],[Số phiếu thu]]="",Table1[[#This Row],[Số phiếu chi]]&lt;&gt;""),"C",0))</f>
        <v>0</v>
      </c>
    </row>
    <row r="37" spans="4:7" x14ac:dyDescent="0.25">
      <c r="D37" s="2" t="str">
        <f>IF(Table1[[#This Row],[Ngày]]="","",Table1[[#This Row],[Ngày]])</f>
        <v/>
      </c>
      <c r="E37" s="27" t="str">
        <f>IF(Table1[[#This Row],[Ngày2]]="","",MONTH(Table1[[#This Row],[Ngày2]]))</f>
        <v/>
      </c>
      <c r="G37" s="5">
        <f>IF(AND(Table1[[#This Row],[Số phiếu thu]]&lt;&gt;"",Table1[[#This Row],[Số phiếu chi]]=""),"T",IF(AND(Table1[[#This Row],[Số phiếu thu]]="",Table1[[#This Row],[Số phiếu chi]]&lt;&gt;""),"C",0))</f>
        <v>0</v>
      </c>
    </row>
    <row r="38" spans="4:7" x14ac:dyDescent="0.25">
      <c r="D38" s="2" t="str">
        <f>IF(Table1[[#This Row],[Ngày]]="","",Table1[[#This Row],[Ngày]])</f>
        <v/>
      </c>
      <c r="E38" s="27" t="str">
        <f>IF(Table1[[#This Row],[Ngày2]]="","",MONTH(Table1[[#This Row],[Ngày2]]))</f>
        <v/>
      </c>
      <c r="G38" s="5">
        <f>IF(AND(Table1[[#This Row],[Số phiếu thu]]&lt;&gt;"",Table1[[#This Row],[Số phiếu chi]]=""),"T",IF(AND(Table1[[#This Row],[Số phiếu thu]]="",Table1[[#This Row],[Số phiếu chi]]&lt;&gt;""),"C",0))</f>
        <v>0</v>
      </c>
    </row>
    <row r="39" spans="4:7" x14ac:dyDescent="0.25">
      <c r="D39" s="2" t="str">
        <f>IF(Table1[[#This Row],[Ngày]]="","",Table1[[#This Row],[Ngày]])</f>
        <v/>
      </c>
      <c r="E39" s="27" t="str">
        <f>IF(Table1[[#This Row],[Ngày2]]="","",MONTH(Table1[[#This Row],[Ngày2]]))</f>
        <v/>
      </c>
      <c r="G39" s="5">
        <f>IF(AND(Table1[[#This Row],[Số phiếu thu]]&lt;&gt;"",Table1[[#This Row],[Số phiếu chi]]=""),"T",IF(AND(Table1[[#This Row],[Số phiếu thu]]="",Table1[[#This Row],[Số phiếu chi]]&lt;&gt;""),"C",0))</f>
        <v>0</v>
      </c>
    </row>
    <row r="40" spans="4:7" x14ac:dyDescent="0.25">
      <c r="D40" s="2" t="str">
        <f>IF(Table1[[#This Row],[Ngày]]="","",Table1[[#This Row],[Ngày]])</f>
        <v/>
      </c>
      <c r="E40" s="27" t="str">
        <f>IF(Table1[[#This Row],[Ngày2]]="","",MONTH(Table1[[#This Row],[Ngày2]]))</f>
        <v/>
      </c>
      <c r="G40" s="5">
        <f>IF(AND(Table1[[#This Row],[Số phiếu thu]]&lt;&gt;"",Table1[[#This Row],[Số phiếu chi]]=""),"T",IF(AND(Table1[[#This Row],[Số phiếu thu]]="",Table1[[#This Row],[Số phiếu chi]]&lt;&gt;""),"C",0))</f>
        <v>0</v>
      </c>
    </row>
    <row r="41" spans="4:7" x14ac:dyDescent="0.25">
      <c r="D41" s="2" t="str">
        <f>IF(Table1[[#This Row],[Ngày]]="","",Table1[[#This Row],[Ngày]])</f>
        <v/>
      </c>
      <c r="E41" s="27" t="str">
        <f>IF(Table1[[#This Row],[Ngày2]]="","",MONTH(Table1[[#This Row],[Ngày2]]))</f>
        <v/>
      </c>
      <c r="G41" s="5">
        <f>IF(AND(Table1[[#This Row],[Số phiếu thu]]&lt;&gt;"",Table1[[#This Row],[Số phiếu chi]]=""),"T",IF(AND(Table1[[#This Row],[Số phiếu thu]]="",Table1[[#This Row],[Số phiếu chi]]&lt;&gt;""),"C",0))</f>
        <v>0</v>
      </c>
    </row>
    <row r="42" spans="4:7" x14ac:dyDescent="0.25">
      <c r="D42" s="2" t="str">
        <f>IF(Table1[[#This Row],[Ngày]]="","",Table1[[#This Row],[Ngày]])</f>
        <v/>
      </c>
      <c r="E42" s="27" t="str">
        <f>IF(Table1[[#This Row],[Ngày2]]="","",MONTH(Table1[[#This Row],[Ngày2]]))</f>
        <v/>
      </c>
      <c r="G42" s="5">
        <f>IF(AND(Table1[[#This Row],[Số phiếu thu]]&lt;&gt;"",Table1[[#This Row],[Số phiếu chi]]=""),"T",IF(AND(Table1[[#This Row],[Số phiếu thu]]="",Table1[[#This Row],[Số phiếu chi]]&lt;&gt;""),"C",0))</f>
        <v>0</v>
      </c>
    </row>
    <row r="43" spans="4:7" x14ac:dyDescent="0.25">
      <c r="D43" s="2" t="str">
        <f>IF(Table1[[#This Row],[Ngày]]="","",Table1[[#This Row],[Ngày]])</f>
        <v/>
      </c>
      <c r="E43" s="27" t="str">
        <f>IF(Table1[[#This Row],[Ngày2]]="","",MONTH(Table1[[#This Row],[Ngày2]]))</f>
        <v/>
      </c>
      <c r="G43" s="5">
        <f>IF(AND(Table1[[#This Row],[Số phiếu thu]]&lt;&gt;"",Table1[[#This Row],[Số phiếu chi]]=""),"T",IF(AND(Table1[[#This Row],[Số phiếu thu]]="",Table1[[#This Row],[Số phiếu chi]]&lt;&gt;""),"C",0))</f>
        <v>0</v>
      </c>
    </row>
    <row r="44" spans="4:7" x14ac:dyDescent="0.25">
      <c r="D44" s="2" t="str">
        <f>IF(Table1[[#This Row],[Ngày]]="","",Table1[[#This Row],[Ngày]])</f>
        <v/>
      </c>
      <c r="E44" s="27" t="str">
        <f>IF(Table1[[#This Row],[Ngày2]]="","",MONTH(Table1[[#This Row],[Ngày2]]))</f>
        <v/>
      </c>
      <c r="G44" s="5">
        <f>IF(AND(Table1[[#This Row],[Số phiếu thu]]&lt;&gt;"",Table1[[#This Row],[Số phiếu chi]]=""),"T",IF(AND(Table1[[#This Row],[Số phiếu thu]]="",Table1[[#This Row],[Số phiếu chi]]&lt;&gt;""),"C",0))</f>
        <v>0</v>
      </c>
    </row>
    <row r="45" spans="4:7" x14ac:dyDescent="0.25">
      <c r="D45" s="2" t="str">
        <f>IF(Table1[[#This Row],[Ngày]]="","",Table1[[#This Row],[Ngày]])</f>
        <v/>
      </c>
      <c r="E45" s="27" t="str">
        <f>IF(Table1[[#This Row],[Ngày2]]="","",MONTH(Table1[[#This Row],[Ngày2]]))</f>
        <v/>
      </c>
      <c r="G45" s="5">
        <f>IF(AND(Table1[[#This Row],[Số phiếu thu]]&lt;&gt;"",Table1[[#This Row],[Số phiếu chi]]=""),"T",IF(AND(Table1[[#This Row],[Số phiếu thu]]="",Table1[[#This Row],[Số phiếu chi]]&lt;&gt;""),"C",0))</f>
        <v>0</v>
      </c>
    </row>
    <row r="46" spans="4:7" x14ac:dyDescent="0.25">
      <c r="D46" s="2" t="str">
        <f>IF(Table1[[#This Row],[Ngày]]="","",Table1[[#This Row],[Ngày]])</f>
        <v/>
      </c>
      <c r="E46" s="27" t="str">
        <f>IF(Table1[[#This Row],[Ngày2]]="","",MONTH(Table1[[#This Row],[Ngày2]]))</f>
        <v/>
      </c>
      <c r="G46" s="5">
        <f>IF(AND(Table1[[#This Row],[Số phiếu thu]]&lt;&gt;"",Table1[[#This Row],[Số phiếu chi]]=""),"T",IF(AND(Table1[[#This Row],[Số phiếu thu]]="",Table1[[#This Row],[Số phiếu chi]]&lt;&gt;""),"C",0))</f>
        <v>0</v>
      </c>
    </row>
    <row r="47" spans="4:7" x14ac:dyDescent="0.25">
      <c r="D47" s="2" t="str">
        <f>IF(Table1[[#This Row],[Ngày]]="","",Table1[[#This Row],[Ngày]])</f>
        <v/>
      </c>
      <c r="E47" s="27" t="str">
        <f>IF(Table1[[#This Row],[Ngày2]]="","",MONTH(Table1[[#This Row],[Ngày2]]))</f>
        <v/>
      </c>
      <c r="G47" s="5">
        <f>IF(AND(Table1[[#This Row],[Số phiếu thu]]&lt;&gt;"",Table1[[#This Row],[Số phiếu chi]]=""),"T",IF(AND(Table1[[#This Row],[Số phiếu thu]]="",Table1[[#This Row],[Số phiếu chi]]&lt;&gt;""),"C",0))</f>
        <v>0</v>
      </c>
    </row>
    <row r="48" spans="4:7" x14ac:dyDescent="0.25">
      <c r="D48" s="2" t="str">
        <f>IF(Table1[[#This Row],[Ngày]]="","",Table1[[#This Row],[Ngày]])</f>
        <v/>
      </c>
      <c r="E48" s="27" t="str">
        <f>IF(Table1[[#This Row],[Ngày2]]="","",MONTH(Table1[[#This Row],[Ngày2]]))</f>
        <v/>
      </c>
      <c r="G48" s="5">
        <f>IF(AND(Table1[[#This Row],[Số phiếu thu]]&lt;&gt;"",Table1[[#This Row],[Số phiếu chi]]=""),"T",IF(AND(Table1[[#This Row],[Số phiếu thu]]="",Table1[[#This Row],[Số phiếu chi]]&lt;&gt;""),"C",0))</f>
        <v>0</v>
      </c>
    </row>
    <row r="49" spans="4:7" x14ac:dyDescent="0.25">
      <c r="D49" s="2" t="str">
        <f>IF(Table1[[#This Row],[Ngày]]="","",Table1[[#This Row],[Ngày]])</f>
        <v/>
      </c>
      <c r="E49" s="27" t="str">
        <f>IF(Table1[[#This Row],[Ngày2]]="","",MONTH(Table1[[#This Row],[Ngày2]]))</f>
        <v/>
      </c>
      <c r="G49" s="5">
        <f>IF(AND(Table1[[#This Row],[Số phiếu thu]]&lt;&gt;"",Table1[[#This Row],[Số phiếu chi]]=""),"T",IF(AND(Table1[[#This Row],[Số phiếu thu]]="",Table1[[#This Row],[Số phiếu chi]]&lt;&gt;""),"C",0))</f>
        <v>0</v>
      </c>
    </row>
    <row r="50" spans="4:7" x14ac:dyDescent="0.25">
      <c r="D50" s="2" t="str">
        <f>IF(Table1[[#This Row],[Ngày]]="","",Table1[[#This Row],[Ngày]])</f>
        <v/>
      </c>
      <c r="E50" s="27" t="str">
        <f>IF(Table1[[#This Row],[Ngày2]]="","",MONTH(Table1[[#This Row],[Ngày2]]))</f>
        <v/>
      </c>
      <c r="G50" s="5">
        <f>IF(AND(Table1[[#This Row],[Số phiếu thu]]&lt;&gt;"",Table1[[#This Row],[Số phiếu chi]]=""),"T",IF(AND(Table1[[#This Row],[Số phiếu thu]]="",Table1[[#This Row],[Số phiếu chi]]&lt;&gt;""),"C",0))</f>
        <v>0</v>
      </c>
    </row>
    <row r="51" spans="4:7" x14ac:dyDescent="0.25">
      <c r="D51" s="2" t="str">
        <f>IF(Table1[[#This Row],[Ngày]]="","",Table1[[#This Row],[Ngày]])</f>
        <v/>
      </c>
      <c r="E51" s="27" t="str">
        <f>IF(Table1[[#This Row],[Ngày2]]="","",MONTH(Table1[[#This Row],[Ngày2]]))</f>
        <v/>
      </c>
      <c r="G51" s="5">
        <f>IF(AND(Table1[[#This Row],[Số phiếu thu]]&lt;&gt;"",Table1[[#This Row],[Số phiếu chi]]=""),"T",IF(AND(Table1[[#This Row],[Số phiếu thu]]="",Table1[[#This Row],[Số phiếu chi]]&lt;&gt;""),"C",0))</f>
        <v>0</v>
      </c>
    </row>
    <row r="52" spans="4:7" x14ac:dyDescent="0.25">
      <c r="D52" s="2" t="str">
        <f>IF(Table1[[#This Row],[Ngày]]="","",Table1[[#This Row],[Ngày]])</f>
        <v/>
      </c>
      <c r="E52" s="27" t="str">
        <f>IF(Table1[[#This Row],[Ngày2]]="","",MONTH(Table1[[#This Row],[Ngày2]]))</f>
        <v/>
      </c>
      <c r="G52" s="5">
        <f>IF(AND(Table1[[#This Row],[Số phiếu thu]]&lt;&gt;"",Table1[[#This Row],[Số phiếu chi]]=""),"T",IF(AND(Table1[[#This Row],[Số phiếu thu]]="",Table1[[#This Row],[Số phiếu chi]]&lt;&gt;""),"C",0))</f>
        <v>0</v>
      </c>
    </row>
    <row r="53" spans="4:7" x14ac:dyDescent="0.25">
      <c r="D53" s="2" t="str">
        <f>IF(Table1[[#This Row],[Ngày]]="","",Table1[[#This Row],[Ngày]])</f>
        <v/>
      </c>
      <c r="E53" s="27" t="str">
        <f>IF(Table1[[#This Row],[Ngày2]]="","",MONTH(Table1[[#This Row],[Ngày2]]))</f>
        <v/>
      </c>
      <c r="G53" s="5">
        <f>IF(AND(Table1[[#This Row],[Số phiếu thu]]&lt;&gt;"",Table1[[#This Row],[Số phiếu chi]]=""),"T",IF(AND(Table1[[#This Row],[Số phiếu thu]]="",Table1[[#This Row],[Số phiếu chi]]&lt;&gt;""),"C",0))</f>
        <v>0</v>
      </c>
    </row>
    <row r="54" spans="4:7" x14ac:dyDescent="0.25">
      <c r="D54" s="2" t="str">
        <f>IF(Table1[[#This Row],[Ngày]]="","",Table1[[#This Row],[Ngày]])</f>
        <v/>
      </c>
      <c r="E54" s="27" t="str">
        <f>IF(Table1[[#This Row],[Ngày2]]="","",MONTH(Table1[[#This Row],[Ngày2]]))</f>
        <v/>
      </c>
      <c r="G54" s="5">
        <f>IF(AND(Table1[[#This Row],[Số phiếu thu]]&lt;&gt;"",Table1[[#This Row],[Số phiếu chi]]=""),"T",IF(AND(Table1[[#This Row],[Số phiếu thu]]="",Table1[[#This Row],[Số phiếu chi]]&lt;&gt;""),"C",0))</f>
        <v>0</v>
      </c>
    </row>
    <row r="55" spans="4:7" x14ac:dyDescent="0.25">
      <c r="D55" s="2" t="str">
        <f>IF(Table1[[#This Row],[Ngày]]="","",Table1[[#This Row],[Ngày]])</f>
        <v/>
      </c>
      <c r="E55" s="27" t="str">
        <f>IF(Table1[[#This Row],[Ngày2]]="","",MONTH(Table1[[#This Row],[Ngày2]]))</f>
        <v/>
      </c>
      <c r="G55" s="5">
        <f>IF(AND(Table1[[#This Row],[Số phiếu thu]]&lt;&gt;"",Table1[[#This Row],[Số phiếu chi]]=""),"T",IF(AND(Table1[[#This Row],[Số phiếu thu]]="",Table1[[#This Row],[Số phiếu chi]]&lt;&gt;""),"C",0))</f>
        <v>0</v>
      </c>
    </row>
    <row r="56" spans="4:7" x14ac:dyDescent="0.25">
      <c r="D56" s="2" t="str">
        <f>IF(Table1[[#This Row],[Ngày]]="","",Table1[[#This Row],[Ngày]])</f>
        <v/>
      </c>
      <c r="E56" s="27" t="str">
        <f>IF(Table1[[#This Row],[Ngày2]]="","",MONTH(Table1[[#This Row],[Ngày2]]))</f>
        <v/>
      </c>
      <c r="G56" s="5">
        <f>IF(AND(Table1[[#This Row],[Số phiếu thu]]&lt;&gt;"",Table1[[#This Row],[Số phiếu chi]]=""),"T",IF(AND(Table1[[#This Row],[Số phiếu thu]]="",Table1[[#This Row],[Số phiếu chi]]&lt;&gt;""),"C",0))</f>
        <v>0</v>
      </c>
    </row>
    <row r="57" spans="4:7" x14ac:dyDescent="0.25">
      <c r="D57" s="2" t="str">
        <f>IF(Table1[[#This Row],[Ngày]]="","",Table1[[#This Row],[Ngày]])</f>
        <v/>
      </c>
      <c r="E57" s="27" t="str">
        <f>IF(Table1[[#This Row],[Ngày2]]="","",MONTH(Table1[[#This Row],[Ngày2]]))</f>
        <v/>
      </c>
      <c r="G57" s="5">
        <f>IF(AND(Table1[[#This Row],[Số phiếu thu]]&lt;&gt;"",Table1[[#This Row],[Số phiếu chi]]=""),"T",IF(AND(Table1[[#This Row],[Số phiếu thu]]="",Table1[[#This Row],[Số phiếu chi]]&lt;&gt;""),"C",0))</f>
        <v>0</v>
      </c>
    </row>
    <row r="58" spans="4:7" x14ac:dyDescent="0.25">
      <c r="D58" s="2" t="str">
        <f>IF(Table1[[#This Row],[Ngày]]="","",Table1[[#This Row],[Ngày]])</f>
        <v/>
      </c>
      <c r="E58" s="27" t="str">
        <f>IF(Table1[[#This Row],[Ngày2]]="","",MONTH(Table1[[#This Row],[Ngày2]]))</f>
        <v/>
      </c>
      <c r="G58" s="5">
        <f>IF(AND(Table1[[#This Row],[Số phiếu thu]]&lt;&gt;"",Table1[[#This Row],[Số phiếu chi]]=""),"T",IF(AND(Table1[[#This Row],[Số phiếu thu]]="",Table1[[#This Row],[Số phiếu chi]]&lt;&gt;""),"C",0))</f>
        <v>0</v>
      </c>
    </row>
    <row r="59" spans="4:7" x14ac:dyDescent="0.25">
      <c r="D59" s="2" t="str">
        <f>IF(Table1[[#This Row],[Ngày]]="","",Table1[[#This Row],[Ngày]])</f>
        <v/>
      </c>
      <c r="E59" s="27" t="str">
        <f>IF(Table1[[#This Row],[Ngày2]]="","",MONTH(Table1[[#This Row],[Ngày2]]))</f>
        <v/>
      </c>
      <c r="G59" s="5">
        <f>IF(AND(Table1[[#This Row],[Số phiếu thu]]&lt;&gt;"",Table1[[#This Row],[Số phiếu chi]]=""),"T",IF(AND(Table1[[#This Row],[Số phiếu thu]]="",Table1[[#This Row],[Số phiếu chi]]&lt;&gt;""),"C",0))</f>
        <v>0</v>
      </c>
    </row>
    <row r="60" spans="4:7" x14ac:dyDescent="0.25">
      <c r="D60" s="2" t="str">
        <f>IF(Table1[[#This Row],[Ngày]]="","",Table1[[#This Row],[Ngày]])</f>
        <v/>
      </c>
      <c r="E60" s="27" t="str">
        <f>IF(Table1[[#This Row],[Ngày2]]="","",MONTH(Table1[[#This Row],[Ngày2]]))</f>
        <v/>
      </c>
      <c r="G60" s="5">
        <f>IF(AND(Table1[[#This Row],[Số phiếu thu]]&lt;&gt;"",Table1[[#This Row],[Số phiếu chi]]=""),"T",IF(AND(Table1[[#This Row],[Số phiếu thu]]="",Table1[[#This Row],[Số phiếu chi]]&lt;&gt;""),"C",0))</f>
        <v>0</v>
      </c>
    </row>
    <row r="61" spans="4:7" x14ac:dyDescent="0.25">
      <c r="D61" s="2" t="str">
        <f>IF(Table1[[#This Row],[Ngày]]="","",Table1[[#This Row],[Ngày]])</f>
        <v/>
      </c>
      <c r="E61" s="27" t="str">
        <f>IF(Table1[[#This Row],[Ngày2]]="","",MONTH(Table1[[#This Row],[Ngày2]]))</f>
        <v/>
      </c>
      <c r="G61" s="5">
        <f>IF(AND(Table1[[#This Row],[Số phiếu thu]]&lt;&gt;"",Table1[[#This Row],[Số phiếu chi]]=""),"T",IF(AND(Table1[[#This Row],[Số phiếu thu]]="",Table1[[#This Row],[Số phiếu chi]]&lt;&gt;""),"C",0))</f>
        <v>0</v>
      </c>
    </row>
    <row r="62" spans="4:7" x14ac:dyDescent="0.25">
      <c r="D62" s="2" t="str">
        <f>IF(Table1[[#This Row],[Ngày]]="","",Table1[[#This Row],[Ngày]])</f>
        <v/>
      </c>
      <c r="E62" s="27" t="str">
        <f>IF(Table1[[#This Row],[Ngày2]]="","",MONTH(Table1[[#This Row],[Ngày2]]))</f>
        <v/>
      </c>
      <c r="G62" s="5">
        <f>IF(AND(Table1[[#This Row],[Số phiếu thu]]&lt;&gt;"",Table1[[#This Row],[Số phiếu chi]]=""),"T",IF(AND(Table1[[#This Row],[Số phiếu thu]]="",Table1[[#This Row],[Số phiếu chi]]&lt;&gt;""),"C",0))</f>
        <v>0</v>
      </c>
    </row>
    <row r="63" spans="4:7" x14ac:dyDescent="0.25">
      <c r="D63" s="2" t="str">
        <f>IF(Table1[[#This Row],[Ngày]]="","",Table1[[#This Row],[Ngày]])</f>
        <v/>
      </c>
      <c r="E63" s="27" t="str">
        <f>IF(Table1[[#This Row],[Ngày2]]="","",MONTH(Table1[[#This Row],[Ngày2]]))</f>
        <v/>
      </c>
      <c r="G63" s="5">
        <f>IF(AND(Table1[[#This Row],[Số phiếu thu]]&lt;&gt;"",Table1[[#This Row],[Số phiếu chi]]=""),"T",IF(AND(Table1[[#This Row],[Số phiếu thu]]="",Table1[[#This Row],[Số phiếu chi]]&lt;&gt;""),"C",0))</f>
        <v>0</v>
      </c>
    </row>
    <row r="64" spans="4:7" x14ac:dyDescent="0.25">
      <c r="D64" s="2" t="str">
        <f>IF(Table1[[#This Row],[Ngày]]="","",Table1[[#This Row],[Ngày]])</f>
        <v/>
      </c>
      <c r="E64" s="27" t="str">
        <f>IF(Table1[[#This Row],[Ngày2]]="","",MONTH(Table1[[#This Row],[Ngày2]]))</f>
        <v/>
      </c>
      <c r="G64" s="5">
        <f>IF(AND(Table1[[#This Row],[Số phiếu thu]]&lt;&gt;"",Table1[[#This Row],[Số phiếu chi]]=""),"T",IF(AND(Table1[[#This Row],[Số phiếu thu]]="",Table1[[#This Row],[Số phiếu chi]]&lt;&gt;""),"C",0))</f>
        <v>0</v>
      </c>
    </row>
    <row r="65" spans="4:7" x14ac:dyDescent="0.25">
      <c r="D65" s="2" t="str">
        <f>IF(Table1[[#This Row],[Ngày]]="","",Table1[[#This Row],[Ngày]])</f>
        <v/>
      </c>
      <c r="E65" s="27" t="str">
        <f>IF(Table1[[#This Row],[Ngày2]]="","",MONTH(Table1[[#This Row],[Ngày2]]))</f>
        <v/>
      </c>
      <c r="G65" s="5">
        <f>IF(AND(Table1[[#This Row],[Số phiếu thu]]&lt;&gt;"",Table1[[#This Row],[Số phiếu chi]]=""),"T",IF(AND(Table1[[#This Row],[Số phiếu thu]]="",Table1[[#This Row],[Số phiếu chi]]&lt;&gt;""),"C",0))</f>
        <v>0</v>
      </c>
    </row>
    <row r="66" spans="4:7" x14ac:dyDescent="0.25">
      <c r="D66" s="2" t="str">
        <f>IF(Table1[[#This Row],[Ngày]]="","",Table1[[#This Row],[Ngày]])</f>
        <v/>
      </c>
      <c r="E66" s="27" t="str">
        <f>IF(Table1[[#This Row],[Ngày2]]="","",MONTH(Table1[[#This Row],[Ngày2]]))</f>
        <v/>
      </c>
      <c r="G66" s="5">
        <f>IF(AND(Table1[[#This Row],[Số phiếu thu]]&lt;&gt;"",Table1[[#This Row],[Số phiếu chi]]=""),"T",IF(AND(Table1[[#This Row],[Số phiếu thu]]="",Table1[[#This Row],[Số phiếu chi]]&lt;&gt;""),"C",0))</f>
        <v>0</v>
      </c>
    </row>
    <row r="67" spans="4:7" x14ac:dyDescent="0.25">
      <c r="D67" s="2" t="str">
        <f>IF(Table1[[#This Row],[Ngày]]="","",Table1[[#This Row],[Ngày]])</f>
        <v/>
      </c>
      <c r="E67" s="27" t="str">
        <f>IF(Table1[[#This Row],[Ngày2]]="","",MONTH(Table1[[#This Row],[Ngày2]]))</f>
        <v/>
      </c>
      <c r="G67" s="5">
        <f>IF(AND(Table1[[#This Row],[Số phiếu thu]]&lt;&gt;"",Table1[[#This Row],[Số phiếu chi]]=""),"T",IF(AND(Table1[[#This Row],[Số phiếu thu]]="",Table1[[#This Row],[Số phiếu chi]]&lt;&gt;""),"C",0))</f>
        <v>0</v>
      </c>
    </row>
    <row r="68" spans="4:7" x14ac:dyDescent="0.25">
      <c r="D68" s="2" t="str">
        <f>IF(Table1[[#This Row],[Ngày]]="","",Table1[[#This Row],[Ngày]])</f>
        <v/>
      </c>
      <c r="E68" s="27" t="str">
        <f>IF(Table1[[#This Row],[Ngày2]]="","",MONTH(Table1[[#This Row],[Ngày2]]))</f>
        <v/>
      </c>
      <c r="G68" s="5">
        <f>IF(AND(Table1[[#This Row],[Số phiếu thu]]&lt;&gt;"",Table1[[#This Row],[Số phiếu chi]]=""),"T",IF(AND(Table1[[#This Row],[Số phiếu thu]]="",Table1[[#This Row],[Số phiếu chi]]&lt;&gt;""),"C",0))</f>
        <v>0</v>
      </c>
    </row>
    <row r="69" spans="4:7" x14ac:dyDescent="0.25">
      <c r="D69" s="2" t="str">
        <f>IF(Table1[[#This Row],[Ngày]]="","",Table1[[#This Row],[Ngày]])</f>
        <v/>
      </c>
      <c r="E69" s="27" t="str">
        <f>IF(Table1[[#This Row],[Ngày2]]="","",MONTH(Table1[[#This Row],[Ngày2]]))</f>
        <v/>
      </c>
      <c r="G69" s="5">
        <f>IF(AND(Table1[[#This Row],[Số phiếu thu]]&lt;&gt;"",Table1[[#This Row],[Số phiếu chi]]=""),"T",IF(AND(Table1[[#This Row],[Số phiếu thu]]="",Table1[[#This Row],[Số phiếu chi]]&lt;&gt;""),"C",0))</f>
        <v>0</v>
      </c>
    </row>
    <row r="70" spans="4:7" x14ac:dyDescent="0.25">
      <c r="D70" s="2" t="str">
        <f>IF(Table1[[#This Row],[Ngày]]="","",Table1[[#This Row],[Ngày]])</f>
        <v/>
      </c>
      <c r="E70" s="27" t="str">
        <f>IF(Table1[[#This Row],[Ngày2]]="","",MONTH(Table1[[#This Row],[Ngày2]]))</f>
        <v/>
      </c>
      <c r="G70" s="5">
        <f>IF(AND(Table1[[#This Row],[Số phiếu thu]]&lt;&gt;"",Table1[[#This Row],[Số phiếu chi]]=""),"T",IF(AND(Table1[[#This Row],[Số phiếu thu]]="",Table1[[#This Row],[Số phiếu chi]]&lt;&gt;""),"C",0))</f>
        <v>0</v>
      </c>
    </row>
    <row r="71" spans="4:7" x14ac:dyDescent="0.25">
      <c r="D71" s="2" t="str">
        <f>IF(Table1[[#This Row],[Ngày]]="","",Table1[[#This Row],[Ngày]])</f>
        <v/>
      </c>
      <c r="E71" s="27" t="str">
        <f>IF(Table1[[#This Row],[Ngày2]]="","",MONTH(Table1[[#This Row],[Ngày2]]))</f>
        <v/>
      </c>
      <c r="G71" s="5">
        <f>IF(AND(Table1[[#This Row],[Số phiếu thu]]&lt;&gt;"",Table1[[#This Row],[Số phiếu chi]]=""),"T",IF(AND(Table1[[#This Row],[Số phiếu thu]]="",Table1[[#This Row],[Số phiếu chi]]&lt;&gt;""),"C",0))</f>
        <v>0</v>
      </c>
    </row>
    <row r="72" spans="4:7" x14ac:dyDescent="0.25">
      <c r="D72" s="2" t="str">
        <f>IF(Table1[[#This Row],[Ngày]]="","",Table1[[#This Row],[Ngày]])</f>
        <v/>
      </c>
      <c r="E72" s="27" t="str">
        <f>IF(Table1[[#This Row],[Ngày2]]="","",MONTH(Table1[[#This Row],[Ngày2]]))</f>
        <v/>
      </c>
      <c r="G72" s="5">
        <f>IF(AND(Table1[[#This Row],[Số phiếu thu]]&lt;&gt;"",Table1[[#This Row],[Số phiếu chi]]=""),"T",IF(AND(Table1[[#This Row],[Số phiếu thu]]="",Table1[[#This Row],[Số phiếu chi]]&lt;&gt;""),"C",0))</f>
        <v>0</v>
      </c>
    </row>
    <row r="73" spans="4:7" x14ac:dyDescent="0.25">
      <c r="D73" s="2" t="str">
        <f>IF(Table1[[#This Row],[Ngày]]="","",Table1[[#This Row],[Ngày]])</f>
        <v/>
      </c>
      <c r="E73" s="27" t="str">
        <f>IF(Table1[[#This Row],[Ngày2]]="","",MONTH(Table1[[#This Row],[Ngày2]]))</f>
        <v/>
      </c>
      <c r="G73" s="5">
        <f>IF(AND(Table1[[#This Row],[Số phiếu thu]]&lt;&gt;"",Table1[[#This Row],[Số phiếu chi]]=""),"T",IF(AND(Table1[[#This Row],[Số phiếu thu]]="",Table1[[#This Row],[Số phiếu chi]]&lt;&gt;""),"C",0))</f>
        <v>0</v>
      </c>
    </row>
    <row r="74" spans="4:7" x14ac:dyDescent="0.25">
      <c r="D74" s="2" t="str">
        <f>IF(Table1[[#This Row],[Ngày]]="","",Table1[[#This Row],[Ngày]])</f>
        <v/>
      </c>
      <c r="E74" s="27" t="str">
        <f>IF(Table1[[#This Row],[Ngày2]]="","",MONTH(Table1[[#This Row],[Ngày2]]))</f>
        <v/>
      </c>
      <c r="G74" s="5">
        <f>IF(AND(Table1[[#This Row],[Số phiếu thu]]&lt;&gt;"",Table1[[#This Row],[Số phiếu chi]]=""),"T",IF(AND(Table1[[#This Row],[Số phiếu thu]]="",Table1[[#This Row],[Số phiếu chi]]&lt;&gt;""),"C",0))</f>
        <v>0</v>
      </c>
    </row>
    <row r="75" spans="4:7" x14ac:dyDescent="0.25">
      <c r="D75" s="2" t="str">
        <f>IF(Table1[[#This Row],[Ngày]]="","",Table1[[#This Row],[Ngày]])</f>
        <v/>
      </c>
      <c r="E75" s="27" t="str">
        <f>IF(Table1[[#This Row],[Ngày2]]="","",MONTH(Table1[[#This Row],[Ngày2]]))</f>
        <v/>
      </c>
      <c r="G75" s="5">
        <f>IF(AND(Table1[[#This Row],[Số phiếu thu]]&lt;&gt;"",Table1[[#This Row],[Số phiếu chi]]=""),"T",IF(AND(Table1[[#This Row],[Số phiếu thu]]="",Table1[[#This Row],[Số phiếu chi]]&lt;&gt;""),"C",0))</f>
        <v>0</v>
      </c>
    </row>
    <row r="76" spans="4:7" x14ac:dyDescent="0.25">
      <c r="D76" s="2" t="str">
        <f>IF(Table1[[#This Row],[Ngày]]="","",Table1[[#This Row],[Ngày]])</f>
        <v/>
      </c>
      <c r="E76" s="27" t="str">
        <f>IF(Table1[[#This Row],[Ngày2]]="","",MONTH(Table1[[#This Row],[Ngày2]]))</f>
        <v/>
      </c>
      <c r="G76" s="5">
        <f>IF(AND(Table1[[#This Row],[Số phiếu thu]]&lt;&gt;"",Table1[[#This Row],[Số phiếu chi]]=""),"T",IF(AND(Table1[[#This Row],[Số phiếu thu]]="",Table1[[#This Row],[Số phiếu chi]]&lt;&gt;""),"C",0))</f>
        <v>0</v>
      </c>
    </row>
    <row r="77" spans="4:7" x14ac:dyDescent="0.25">
      <c r="D77" s="2" t="str">
        <f>IF(Table1[[#This Row],[Ngày]]="","",Table1[[#This Row],[Ngày]])</f>
        <v/>
      </c>
      <c r="E77" s="27" t="str">
        <f>IF(Table1[[#This Row],[Ngày2]]="","",MONTH(Table1[[#This Row],[Ngày2]]))</f>
        <v/>
      </c>
      <c r="G77" s="5">
        <f>IF(AND(Table1[[#This Row],[Số phiếu thu]]&lt;&gt;"",Table1[[#This Row],[Số phiếu chi]]=""),"T",IF(AND(Table1[[#This Row],[Số phiếu thu]]="",Table1[[#This Row],[Số phiếu chi]]&lt;&gt;""),"C",0))</f>
        <v>0</v>
      </c>
    </row>
    <row r="78" spans="4:7" x14ac:dyDescent="0.25">
      <c r="D78" s="2" t="str">
        <f>IF(Table1[[#This Row],[Ngày]]="","",Table1[[#This Row],[Ngày]])</f>
        <v/>
      </c>
      <c r="E78" s="27" t="str">
        <f>IF(Table1[[#This Row],[Ngày2]]="","",MONTH(Table1[[#This Row],[Ngày2]]))</f>
        <v/>
      </c>
      <c r="G78" s="5">
        <f>IF(AND(Table1[[#This Row],[Số phiếu thu]]&lt;&gt;"",Table1[[#This Row],[Số phiếu chi]]=""),"T",IF(AND(Table1[[#This Row],[Số phiếu thu]]="",Table1[[#This Row],[Số phiếu chi]]&lt;&gt;""),"C",0))</f>
        <v>0</v>
      </c>
    </row>
    <row r="79" spans="4:7" x14ac:dyDescent="0.25">
      <c r="D79" s="2" t="str">
        <f>IF(Table1[[#This Row],[Ngày]]="","",Table1[[#This Row],[Ngày]])</f>
        <v/>
      </c>
      <c r="E79" s="27" t="str">
        <f>IF(Table1[[#This Row],[Ngày2]]="","",MONTH(Table1[[#This Row],[Ngày2]]))</f>
        <v/>
      </c>
      <c r="G79" s="5">
        <f>IF(AND(Table1[[#This Row],[Số phiếu thu]]&lt;&gt;"",Table1[[#This Row],[Số phiếu chi]]=""),"T",IF(AND(Table1[[#This Row],[Số phiếu thu]]="",Table1[[#This Row],[Số phiếu chi]]&lt;&gt;""),"C",0))</f>
        <v>0</v>
      </c>
    </row>
    <row r="80" spans="4:7" x14ac:dyDescent="0.25">
      <c r="D80" s="2" t="str">
        <f>IF(Table1[[#This Row],[Ngày]]="","",Table1[[#This Row],[Ngày]])</f>
        <v/>
      </c>
      <c r="E80" s="27" t="str">
        <f>IF(Table1[[#This Row],[Ngày2]]="","",MONTH(Table1[[#This Row],[Ngày2]]))</f>
        <v/>
      </c>
      <c r="G80" s="5">
        <f>IF(AND(Table1[[#This Row],[Số phiếu thu]]&lt;&gt;"",Table1[[#This Row],[Số phiếu chi]]=""),"T",IF(AND(Table1[[#This Row],[Số phiếu thu]]="",Table1[[#This Row],[Số phiếu chi]]&lt;&gt;""),"C",0))</f>
        <v>0</v>
      </c>
    </row>
    <row r="81" spans="4:7" x14ac:dyDescent="0.25">
      <c r="D81" s="2" t="str">
        <f>IF(Table1[[#This Row],[Ngày]]="","",Table1[[#This Row],[Ngày]])</f>
        <v/>
      </c>
      <c r="E81" s="27" t="str">
        <f>IF(Table1[[#This Row],[Ngày2]]="","",MONTH(Table1[[#This Row],[Ngày2]]))</f>
        <v/>
      </c>
      <c r="G81" s="5">
        <f>IF(AND(Table1[[#This Row],[Số phiếu thu]]&lt;&gt;"",Table1[[#This Row],[Số phiếu chi]]=""),"T",IF(AND(Table1[[#This Row],[Số phiếu thu]]="",Table1[[#This Row],[Số phiếu chi]]&lt;&gt;""),"C",0))</f>
        <v>0</v>
      </c>
    </row>
    <row r="82" spans="4:7" x14ac:dyDescent="0.25">
      <c r="D82" s="2" t="str">
        <f>IF(Table1[[#This Row],[Ngày]]="","",Table1[[#This Row],[Ngày]])</f>
        <v/>
      </c>
      <c r="E82" s="27" t="str">
        <f>IF(Table1[[#This Row],[Ngày2]]="","",MONTH(Table1[[#This Row],[Ngày2]]))</f>
        <v/>
      </c>
      <c r="G82" s="5">
        <f>IF(AND(Table1[[#This Row],[Số phiếu thu]]&lt;&gt;"",Table1[[#This Row],[Số phiếu chi]]=""),"T",IF(AND(Table1[[#This Row],[Số phiếu thu]]="",Table1[[#This Row],[Số phiếu chi]]&lt;&gt;""),"C",0))</f>
        <v>0</v>
      </c>
    </row>
    <row r="83" spans="4:7" x14ac:dyDescent="0.25">
      <c r="D83" s="2" t="str">
        <f>IF(Table1[[#This Row],[Ngày]]="","",Table1[[#This Row],[Ngày]])</f>
        <v/>
      </c>
      <c r="E83" s="27" t="str">
        <f>IF(Table1[[#This Row],[Ngày2]]="","",MONTH(Table1[[#This Row],[Ngày2]]))</f>
        <v/>
      </c>
      <c r="G83" s="5">
        <f>IF(AND(Table1[[#This Row],[Số phiếu thu]]&lt;&gt;"",Table1[[#This Row],[Số phiếu chi]]=""),"T",IF(AND(Table1[[#This Row],[Số phiếu thu]]="",Table1[[#This Row],[Số phiếu chi]]&lt;&gt;""),"C",0))</f>
        <v>0</v>
      </c>
    </row>
    <row r="84" spans="4:7" x14ac:dyDescent="0.25">
      <c r="D84" s="2" t="str">
        <f>IF(Table1[[#This Row],[Ngày]]="","",Table1[[#This Row],[Ngày]])</f>
        <v/>
      </c>
      <c r="E84" s="27" t="str">
        <f>IF(Table1[[#This Row],[Ngày2]]="","",MONTH(Table1[[#This Row],[Ngày2]]))</f>
        <v/>
      </c>
      <c r="G84" s="5">
        <f>IF(AND(Table1[[#This Row],[Số phiếu thu]]&lt;&gt;"",Table1[[#This Row],[Số phiếu chi]]=""),"T",IF(AND(Table1[[#This Row],[Số phiếu thu]]="",Table1[[#This Row],[Số phiếu chi]]&lt;&gt;""),"C",0))</f>
        <v>0</v>
      </c>
    </row>
    <row r="85" spans="4:7" x14ac:dyDescent="0.25">
      <c r="D85" s="2" t="str">
        <f>IF(Table1[[#This Row],[Ngày]]="","",Table1[[#This Row],[Ngày]])</f>
        <v/>
      </c>
      <c r="E85" s="27" t="str">
        <f>IF(Table1[[#This Row],[Ngày2]]="","",MONTH(Table1[[#This Row],[Ngày2]]))</f>
        <v/>
      </c>
      <c r="G85" s="5">
        <f>IF(AND(Table1[[#This Row],[Số phiếu thu]]&lt;&gt;"",Table1[[#This Row],[Số phiếu chi]]=""),"T",IF(AND(Table1[[#This Row],[Số phiếu thu]]="",Table1[[#This Row],[Số phiếu chi]]&lt;&gt;""),"C",0))</f>
        <v>0</v>
      </c>
    </row>
    <row r="86" spans="4:7" x14ac:dyDescent="0.25">
      <c r="D86" s="2" t="str">
        <f>IF(Table1[[#This Row],[Ngày]]="","",Table1[[#This Row],[Ngày]])</f>
        <v/>
      </c>
      <c r="E86" s="27" t="str">
        <f>IF(Table1[[#This Row],[Ngày2]]="","",MONTH(Table1[[#This Row],[Ngày2]]))</f>
        <v/>
      </c>
      <c r="G86" s="5">
        <f>IF(AND(Table1[[#This Row],[Số phiếu thu]]&lt;&gt;"",Table1[[#This Row],[Số phiếu chi]]=""),"T",IF(AND(Table1[[#This Row],[Số phiếu thu]]="",Table1[[#This Row],[Số phiếu chi]]&lt;&gt;""),"C",0))</f>
        <v>0</v>
      </c>
    </row>
    <row r="87" spans="4:7" x14ac:dyDescent="0.25">
      <c r="D87" s="2" t="str">
        <f>IF(Table1[[#This Row],[Ngày]]="","",Table1[[#This Row],[Ngày]])</f>
        <v/>
      </c>
      <c r="E87" s="27" t="str">
        <f>IF(Table1[[#This Row],[Ngày2]]="","",MONTH(Table1[[#This Row],[Ngày2]]))</f>
        <v/>
      </c>
      <c r="G87" s="5">
        <f>IF(AND(Table1[[#This Row],[Số phiếu thu]]&lt;&gt;"",Table1[[#This Row],[Số phiếu chi]]=""),"T",IF(AND(Table1[[#This Row],[Số phiếu thu]]="",Table1[[#This Row],[Số phiếu chi]]&lt;&gt;""),"C",0))</f>
        <v>0</v>
      </c>
    </row>
    <row r="88" spans="4:7" x14ac:dyDescent="0.25">
      <c r="D88" s="2" t="str">
        <f>IF(Table1[[#This Row],[Ngày]]="","",Table1[[#This Row],[Ngày]])</f>
        <v/>
      </c>
      <c r="E88" s="27" t="str">
        <f>IF(Table1[[#This Row],[Ngày2]]="","",MONTH(Table1[[#This Row],[Ngày2]]))</f>
        <v/>
      </c>
      <c r="G88" s="5">
        <f>IF(AND(Table1[[#This Row],[Số phiếu thu]]&lt;&gt;"",Table1[[#This Row],[Số phiếu chi]]=""),"T",IF(AND(Table1[[#This Row],[Số phiếu thu]]="",Table1[[#This Row],[Số phiếu chi]]&lt;&gt;""),"C",0))</f>
        <v>0</v>
      </c>
    </row>
    <row r="89" spans="4:7" x14ac:dyDescent="0.25">
      <c r="D89" s="2" t="str">
        <f>IF(Table1[[#This Row],[Ngày]]="","",Table1[[#This Row],[Ngày]])</f>
        <v/>
      </c>
      <c r="E89" s="27" t="str">
        <f>IF(Table1[[#This Row],[Ngày2]]="","",MONTH(Table1[[#This Row],[Ngày2]]))</f>
        <v/>
      </c>
      <c r="G89" s="5">
        <f>IF(AND(Table1[[#This Row],[Số phiếu thu]]&lt;&gt;"",Table1[[#This Row],[Số phiếu chi]]=""),"T",IF(AND(Table1[[#This Row],[Số phiếu thu]]="",Table1[[#This Row],[Số phiếu chi]]&lt;&gt;""),"C",0))</f>
        <v>0</v>
      </c>
    </row>
    <row r="90" spans="4:7" x14ac:dyDescent="0.25">
      <c r="D90" s="2" t="str">
        <f>IF(Table1[[#This Row],[Ngày]]="","",Table1[[#This Row],[Ngày]])</f>
        <v/>
      </c>
      <c r="E90" s="27" t="str">
        <f>IF(Table1[[#This Row],[Ngày2]]="","",MONTH(Table1[[#This Row],[Ngày2]]))</f>
        <v/>
      </c>
      <c r="G90" s="5">
        <f>IF(AND(Table1[[#This Row],[Số phiếu thu]]&lt;&gt;"",Table1[[#This Row],[Số phiếu chi]]=""),"T",IF(AND(Table1[[#This Row],[Số phiếu thu]]="",Table1[[#This Row],[Số phiếu chi]]&lt;&gt;""),"C",0))</f>
        <v>0</v>
      </c>
    </row>
    <row r="91" spans="4:7" x14ac:dyDescent="0.25">
      <c r="D91" s="2" t="str">
        <f>IF(Table1[[#This Row],[Ngày]]="","",Table1[[#This Row],[Ngày]])</f>
        <v/>
      </c>
      <c r="E91" s="27" t="str">
        <f>IF(Table1[[#This Row],[Ngày2]]="","",MONTH(Table1[[#This Row],[Ngày2]]))</f>
        <v/>
      </c>
      <c r="G91" s="5">
        <f>IF(AND(Table1[[#This Row],[Số phiếu thu]]&lt;&gt;"",Table1[[#This Row],[Số phiếu chi]]=""),"T",IF(AND(Table1[[#This Row],[Số phiếu thu]]="",Table1[[#This Row],[Số phiếu chi]]&lt;&gt;""),"C",0))</f>
        <v>0</v>
      </c>
    </row>
    <row r="92" spans="4:7" x14ac:dyDescent="0.25">
      <c r="D92" s="2" t="str">
        <f>IF(Table1[[#This Row],[Ngày]]="","",Table1[[#This Row],[Ngày]])</f>
        <v/>
      </c>
      <c r="E92" s="27" t="str">
        <f>IF(Table1[[#This Row],[Ngày2]]="","",MONTH(Table1[[#This Row],[Ngày2]]))</f>
        <v/>
      </c>
      <c r="G92" s="5">
        <f>IF(AND(Table1[[#This Row],[Số phiếu thu]]&lt;&gt;"",Table1[[#This Row],[Số phiếu chi]]=""),"T",IF(AND(Table1[[#This Row],[Số phiếu thu]]="",Table1[[#This Row],[Số phiếu chi]]&lt;&gt;""),"C",0))</f>
        <v>0</v>
      </c>
    </row>
    <row r="93" spans="4:7" x14ac:dyDescent="0.25">
      <c r="D93" s="2" t="str">
        <f>IF(Table1[[#This Row],[Ngày]]="","",Table1[[#This Row],[Ngày]])</f>
        <v/>
      </c>
      <c r="E93" s="27" t="str">
        <f>IF(Table1[[#This Row],[Ngày2]]="","",MONTH(Table1[[#This Row],[Ngày2]]))</f>
        <v/>
      </c>
      <c r="G93" s="5">
        <f>IF(AND(Table1[[#This Row],[Số phiếu thu]]&lt;&gt;"",Table1[[#This Row],[Số phiếu chi]]=""),"T",IF(AND(Table1[[#This Row],[Số phiếu thu]]="",Table1[[#This Row],[Số phiếu chi]]&lt;&gt;""),"C",0))</f>
        <v>0</v>
      </c>
    </row>
    <row r="94" spans="4:7" x14ac:dyDescent="0.25">
      <c r="D94" s="2" t="str">
        <f>IF(Table1[[#This Row],[Ngày]]="","",Table1[[#This Row],[Ngày]])</f>
        <v/>
      </c>
      <c r="E94" s="27" t="str">
        <f>IF(Table1[[#This Row],[Ngày2]]="","",MONTH(Table1[[#This Row],[Ngày2]]))</f>
        <v/>
      </c>
      <c r="G94" s="5">
        <f>IF(AND(Table1[[#This Row],[Số phiếu thu]]&lt;&gt;"",Table1[[#This Row],[Số phiếu chi]]=""),"T",IF(AND(Table1[[#This Row],[Số phiếu thu]]="",Table1[[#This Row],[Số phiếu chi]]&lt;&gt;""),"C",0))</f>
        <v>0</v>
      </c>
    </row>
    <row r="95" spans="4:7" x14ac:dyDescent="0.25">
      <c r="D95" s="2" t="str">
        <f>IF(Table1[[#This Row],[Ngày]]="","",Table1[[#This Row],[Ngày]])</f>
        <v/>
      </c>
      <c r="E95" s="27" t="str">
        <f>IF(Table1[[#This Row],[Ngày2]]="","",MONTH(Table1[[#This Row],[Ngày2]]))</f>
        <v/>
      </c>
      <c r="G95" s="5">
        <f>IF(AND(Table1[[#This Row],[Số phiếu thu]]&lt;&gt;"",Table1[[#This Row],[Số phiếu chi]]=""),"T",IF(AND(Table1[[#This Row],[Số phiếu thu]]="",Table1[[#This Row],[Số phiếu chi]]&lt;&gt;""),"C",0))</f>
        <v>0</v>
      </c>
    </row>
    <row r="96" spans="4:7" x14ac:dyDescent="0.25">
      <c r="D96" s="2" t="str">
        <f>IF(Table1[[#This Row],[Ngày]]="","",Table1[[#This Row],[Ngày]])</f>
        <v/>
      </c>
      <c r="E96" s="27" t="str">
        <f>IF(Table1[[#This Row],[Ngày2]]="","",MONTH(Table1[[#This Row],[Ngày2]]))</f>
        <v/>
      </c>
      <c r="G96" s="5">
        <f>IF(AND(Table1[[#This Row],[Số phiếu thu]]&lt;&gt;"",Table1[[#This Row],[Số phiếu chi]]=""),"T",IF(AND(Table1[[#This Row],[Số phiếu thu]]="",Table1[[#This Row],[Số phiếu chi]]&lt;&gt;""),"C",0))</f>
        <v>0</v>
      </c>
    </row>
    <row r="97" spans="4:7" x14ac:dyDescent="0.25">
      <c r="D97" s="2" t="str">
        <f>IF(Table1[[#This Row],[Ngày]]="","",Table1[[#This Row],[Ngày]])</f>
        <v/>
      </c>
      <c r="E97" s="27" t="str">
        <f>IF(Table1[[#This Row],[Ngày2]]="","",MONTH(Table1[[#This Row],[Ngày2]]))</f>
        <v/>
      </c>
      <c r="G97" s="5">
        <f>IF(AND(Table1[[#This Row],[Số phiếu thu]]&lt;&gt;"",Table1[[#This Row],[Số phiếu chi]]=""),"T",IF(AND(Table1[[#This Row],[Số phiếu thu]]="",Table1[[#This Row],[Số phiếu chi]]&lt;&gt;""),"C",0))</f>
        <v>0</v>
      </c>
    </row>
    <row r="98" spans="4:7" x14ac:dyDescent="0.25">
      <c r="D98" s="2" t="str">
        <f>IF(Table1[[#This Row],[Ngày]]="","",Table1[[#This Row],[Ngày]])</f>
        <v/>
      </c>
      <c r="E98" s="27" t="str">
        <f>IF(Table1[[#This Row],[Ngày2]]="","",MONTH(Table1[[#This Row],[Ngày2]]))</f>
        <v/>
      </c>
      <c r="G98" s="5">
        <f>IF(AND(Table1[[#This Row],[Số phiếu thu]]&lt;&gt;"",Table1[[#This Row],[Số phiếu chi]]=""),"T",IF(AND(Table1[[#This Row],[Số phiếu thu]]="",Table1[[#This Row],[Số phiếu chi]]&lt;&gt;""),"C",0))</f>
        <v>0</v>
      </c>
    </row>
    <row r="99" spans="4:7" x14ac:dyDescent="0.25">
      <c r="D99" s="2" t="str">
        <f>IF(Table1[[#This Row],[Ngày]]="","",Table1[[#This Row],[Ngày]])</f>
        <v/>
      </c>
      <c r="E99" s="27" t="str">
        <f>IF(Table1[[#This Row],[Ngày2]]="","",MONTH(Table1[[#This Row],[Ngày2]]))</f>
        <v/>
      </c>
      <c r="G99" s="5">
        <f>IF(AND(Table1[[#This Row],[Số phiếu thu]]&lt;&gt;"",Table1[[#This Row],[Số phiếu chi]]=""),"T",IF(AND(Table1[[#This Row],[Số phiếu thu]]="",Table1[[#This Row],[Số phiếu chi]]&lt;&gt;""),"C",0))</f>
        <v>0</v>
      </c>
    </row>
    <row r="100" spans="4:7" x14ac:dyDescent="0.25">
      <c r="D100" s="2" t="str">
        <f>IF(Table1[[#This Row],[Ngày]]="","",Table1[[#This Row],[Ngày]])</f>
        <v/>
      </c>
      <c r="E100" s="27" t="str">
        <f>IF(Table1[[#This Row],[Ngày2]]="","",MONTH(Table1[[#This Row],[Ngày2]]))</f>
        <v/>
      </c>
      <c r="G100" s="5">
        <f>IF(AND(Table1[[#This Row],[Số phiếu thu]]&lt;&gt;"",Table1[[#This Row],[Số phiếu chi]]=""),"T",IF(AND(Table1[[#This Row],[Số phiếu thu]]="",Table1[[#This Row],[Số phiếu chi]]&lt;&gt;""),"C",0))</f>
        <v>0</v>
      </c>
    </row>
    <row r="101" spans="4:7" x14ac:dyDescent="0.25">
      <c r="D101" s="2" t="str">
        <f>IF(Table1[[#This Row],[Ngày]]="","",Table1[[#This Row],[Ngày]])</f>
        <v/>
      </c>
      <c r="E101" s="27" t="str">
        <f>IF(Table1[[#This Row],[Ngày2]]="","",MONTH(Table1[[#This Row],[Ngày2]]))</f>
        <v/>
      </c>
      <c r="G101" s="5">
        <f>IF(AND(Table1[[#This Row],[Số phiếu thu]]&lt;&gt;"",Table1[[#This Row],[Số phiếu chi]]=""),"T",IF(AND(Table1[[#This Row],[Số phiếu thu]]="",Table1[[#This Row],[Số phiếu chi]]&lt;&gt;""),"C",0))</f>
        <v>0</v>
      </c>
    </row>
    <row r="102" spans="4:7" x14ac:dyDescent="0.25">
      <c r="D102" s="2" t="str">
        <f>IF(Table1[[#This Row],[Ngày]]="","",Table1[[#This Row],[Ngày]])</f>
        <v/>
      </c>
      <c r="E102" s="27" t="str">
        <f>IF(Table1[[#This Row],[Ngày2]]="","",MONTH(Table1[[#This Row],[Ngày2]]))</f>
        <v/>
      </c>
      <c r="G102" s="5">
        <f>IF(AND(Table1[[#This Row],[Số phiếu thu]]&lt;&gt;"",Table1[[#This Row],[Số phiếu chi]]=""),"T",IF(AND(Table1[[#This Row],[Số phiếu thu]]="",Table1[[#This Row],[Số phiếu chi]]&lt;&gt;""),"C",0))</f>
        <v>0</v>
      </c>
    </row>
    <row r="103" spans="4:7" x14ac:dyDescent="0.25">
      <c r="D103" s="2" t="str">
        <f>IF(Table1[[#This Row],[Ngày]]="","",Table1[[#This Row],[Ngày]])</f>
        <v/>
      </c>
      <c r="E103" s="27" t="str">
        <f>IF(Table1[[#This Row],[Ngày2]]="","",MONTH(Table1[[#This Row],[Ngày2]]))</f>
        <v/>
      </c>
      <c r="G103" s="5">
        <f>IF(AND(Table1[[#This Row],[Số phiếu thu]]&lt;&gt;"",Table1[[#This Row],[Số phiếu chi]]=""),"T",IF(AND(Table1[[#This Row],[Số phiếu thu]]="",Table1[[#This Row],[Số phiếu chi]]&lt;&gt;""),"C",0))</f>
        <v>0</v>
      </c>
    </row>
    <row r="104" spans="4:7" x14ac:dyDescent="0.25">
      <c r="D104" s="2" t="str">
        <f>IF(Table1[[#This Row],[Ngày]]="","",Table1[[#This Row],[Ngày]])</f>
        <v/>
      </c>
      <c r="E104" s="27" t="str">
        <f>IF(Table1[[#This Row],[Ngày2]]="","",MONTH(Table1[[#This Row],[Ngày2]]))</f>
        <v/>
      </c>
      <c r="G104" s="5">
        <f>IF(AND(Table1[[#This Row],[Số phiếu thu]]&lt;&gt;"",Table1[[#This Row],[Số phiếu chi]]=""),"T",IF(AND(Table1[[#This Row],[Số phiếu thu]]="",Table1[[#This Row],[Số phiếu chi]]&lt;&gt;""),"C",0))</f>
        <v>0</v>
      </c>
    </row>
    <row r="105" spans="4:7" x14ac:dyDescent="0.25">
      <c r="D105" s="2" t="str">
        <f>IF(Table1[[#This Row],[Ngày]]="","",Table1[[#This Row],[Ngày]])</f>
        <v/>
      </c>
      <c r="E105" s="27" t="str">
        <f>IF(Table1[[#This Row],[Ngày2]]="","",MONTH(Table1[[#This Row],[Ngày2]]))</f>
        <v/>
      </c>
      <c r="G105" s="5">
        <f>IF(AND(Table1[[#This Row],[Số phiếu thu]]&lt;&gt;"",Table1[[#This Row],[Số phiếu chi]]=""),"T",IF(AND(Table1[[#This Row],[Số phiếu thu]]="",Table1[[#This Row],[Số phiếu chi]]&lt;&gt;""),"C",0))</f>
        <v>0</v>
      </c>
    </row>
    <row r="106" spans="4:7" x14ac:dyDescent="0.25">
      <c r="D106" s="2" t="str">
        <f>IF(Table1[[#This Row],[Ngày]]="","",Table1[[#This Row],[Ngày]])</f>
        <v/>
      </c>
      <c r="E106" s="27" t="str">
        <f>IF(Table1[[#This Row],[Ngày2]]="","",MONTH(Table1[[#This Row],[Ngày2]]))</f>
        <v/>
      </c>
      <c r="G106" s="5">
        <f>IF(AND(Table1[[#This Row],[Số phiếu thu]]&lt;&gt;"",Table1[[#This Row],[Số phiếu chi]]=""),"T",IF(AND(Table1[[#This Row],[Số phiếu thu]]="",Table1[[#This Row],[Số phiếu chi]]&lt;&gt;""),"C",0))</f>
        <v>0</v>
      </c>
    </row>
    <row r="107" spans="4:7" x14ac:dyDescent="0.25">
      <c r="D107" s="2" t="str">
        <f>IF(Table1[[#This Row],[Ngày]]="","",Table1[[#This Row],[Ngày]])</f>
        <v/>
      </c>
      <c r="E107" s="27" t="str">
        <f>IF(Table1[[#This Row],[Ngày2]]="","",MONTH(Table1[[#This Row],[Ngày2]]))</f>
        <v/>
      </c>
      <c r="G107" s="5">
        <f>IF(AND(Table1[[#This Row],[Số phiếu thu]]&lt;&gt;"",Table1[[#This Row],[Số phiếu chi]]=""),"T",IF(AND(Table1[[#This Row],[Số phiếu thu]]="",Table1[[#This Row],[Số phiếu chi]]&lt;&gt;""),"C",0))</f>
        <v>0</v>
      </c>
    </row>
    <row r="108" spans="4:7" x14ac:dyDescent="0.25">
      <c r="D108" s="2" t="str">
        <f>IF(Table1[[#This Row],[Ngày]]="","",Table1[[#This Row],[Ngày]])</f>
        <v/>
      </c>
      <c r="E108" s="27" t="str">
        <f>IF(Table1[[#This Row],[Ngày2]]="","",MONTH(Table1[[#This Row],[Ngày2]]))</f>
        <v/>
      </c>
      <c r="G108" s="5">
        <f>IF(AND(Table1[[#This Row],[Số phiếu thu]]&lt;&gt;"",Table1[[#This Row],[Số phiếu chi]]=""),"T",IF(AND(Table1[[#This Row],[Số phiếu thu]]="",Table1[[#This Row],[Số phiếu chi]]&lt;&gt;""),"C",0))</f>
        <v>0</v>
      </c>
    </row>
    <row r="109" spans="4:7" x14ac:dyDescent="0.25">
      <c r="D109" s="2" t="str">
        <f>IF(Table1[[#This Row],[Ngày]]="","",Table1[[#This Row],[Ngày]])</f>
        <v/>
      </c>
      <c r="E109" s="27" t="str">
        <f>IF(Table1[[#This Row],[Ngày2]]="","",MONTH(Table1[[#This Row],[Ngày2]]))</f>
        <v/>
      </c>
      <c r="G109" s="5">
        <f>IF(AND(Table1[[#This Row],[Số phiếu thu]]&lt;&gt;"",Table1[[#This Row],[Số phiếu chi]]=""),"T",IF(AND(Table1[[#This Row],[Số phiếu thu]]="",Table1[[#This Row],[Số phiếu chi]]&lt;&gt;""),"C",0))</f>
        <v>0</v>
      </c>
    </row>
    <row r="110" spans="4:7" x14ac:dyDescent="0.25">
      <c r="D110" s="2" t="str">
        <f>IF(Table1[[#This Row],[Ngày]]="","",Table1[[#This Row],[Ngày]])</f>
        <v/>
      </c>
      <c r="E110" s="27" t="str">
        <f>IF(Table1[[#This Row],[Ngày2]]="","",MONTH(Table1[[#This Row],[Ngày2]]))</f>
        <v/>
      </c>
      <c r="G110" s="5">
        <f>IF(AND(Table1[[#This Row],[Số phiếu thu]]&lt;&gt;"",Table1[[#This Row],[Số phiếu chi]]=""),"T",IF(AND(Table1[[#This Row],[Số phiếu thu]]="",Table1[[#This Row],[Số phiếu chi]]&lt;&gt;""),"C",0))</f>
        <v>0</v>
      </c>
    </row>
    <row r="111" spans="4:7" x14ac:dyDescent="0.25">
      <c r="D111" s="2" t="str">
        <f>IF(Table1[[#This Row],[Ngày]]="","",Table1[[#This Row],[Ngày]])</f>
        <v/>
      </c>
      <c r="E111" s="27" t="str">
        <f>IF(Table1[[#This Row],[Ngày2]]="","",MONTH(Table1[[#This Row],[Ngày2]]))</f>
        <v/>
      </c>
      <c r="G111" s="5">
        <f>IF(AND(Table1[[#This Row],[Số phiếu thu]]&lt;&gt;"",Table1[[#This Row],[Số phiếu chi]]=""),"T",IF(AND(Table1[[#This Row],[Số phiếu thu]]="",Table1[[#This Row],[Số phiếu chi]]&lt;&gt;""),"C",0))</f>
        <v>0</v>
      </c>
    </row>
    <row r="112" spans="4:7" x14ac:dyDescent="0.25">
      <c r="D112" s="2" t="str">
        <f>IF(Table1[[#This Row],[Ngày]]="","",Table1[[#This Row],[Ngày]])</f>
        <v/>
      </c>
      <c r="E112" s="27" t="str">
        <f>IF(Table1[[#This Row],[Ngày2]]="","",MONTH(Table1[[#This Row],[Ngày2]]))</f>
        <v/>
      </c>
      <c r="G112" s="5">
        <f>IF(AND(Table1[[#This Row],[Số phiếu thu]]&lt;&gt;"",Table1[[#This Row],[Số phiếu chi]]=""),"T",IF(AND(Table1[[#This Row],[Số phiếu thu]]="",Table1[[#This Row],[Số phiếu chi]]&lt;&gt;""),"C",0))</f>
        <v>0</v>
      </c>
    </row>
    <row r="113" spans="4:7" x14ac:dyDescent="0.25">
      <c r="D113" s="2" t="str">
        <f>IF(Table1[[#This Row],[Ngày]]="","",Table1[[#This Row],[Ngày]])</f>
        <v/>
      </c>
      <c r="E113" s="27" t="str">
        <f>IF(Table1[[#This Row],[Ngày2]]="","",MONTH(Table1[[#This Row],[Ngày2]]))</f>
        <v/>
      </c>
      <c r="G113" s="5">
        <f>IF(AND(Table1[[#This Row],[Số phiếu thu]]&lt;&gt;"",Table1[[#This Row],[Số phiếu chi]]=""),"T",IF(AND(Table1[[#This Row],[Số phiếu thu]]="",Table1[[#This Row],[Số phiếu chi]]&lt;&gt;""),"C",0))</f>
        <v>0</v>
      </c>
    </row>
    <row r="114" spans="4:7" x14ac:dyDescent="0.25">
      <c r="D114" s="2" t="str">
        <f>IF(Table1[[#This Row],[Ngày]]="","",Table1[[#This Row],[Ngày]])</f>
        <v/>
      </c>
      <c r="E114" s="27" t="str">
        <f>IF(Table1[[#This Row],[Ngày2]]="","",MONTH(Table1[[#This Row],[Ngày2]]))</f>
        <v/>
      </c>
      <c r="G114" s="5">
        <f>IF(AND(Table1[[#This Row],[Số phiếu thu]]&lt;&gt;"",Table1[[#This Row],[Số phiếu chi]]=""),"T",IF(AND(Table1[[#This Row],[Số phiếu thu]]="",Table1[[#This Row],[Số phiếu chi]]&lt;&gt;""),"C",0))</f>
        <v>0</v>
      </c>
    </row>
    <row r="115" spans="4:7" x14ac:dyDescent="0.25">
      <c r="D115" s="2" t="str">
        <f>IF(Table1[[#This Row],[Ngày]]="","",Table1[[#This Row],[Ngày]])</f>
        <v/>
      </c>
      <c r="E115" s="27" t="str">
        <f>IF(Table1[[#This Row],[Ngày2]]="","",MONTH(Table1[[#This Row],[Ngày2]]))</f>
        <v/>
      </c>
      <c r="G115" s="5">
        <f>IF(AND(Table1[[#This Row],[Số phiếu thu]]&lt;&gt;"",Table1[[#This Row],[Số phiếu chi]]=""),"T",IF(AND(Table1[[#This Row],[Số phiếu thu]]="",Table1[[#This Row],[Số phiếu chi]]&lt;&gt;""),"C",0))</f>
        <v>0</v>
      </c>
    </row>
    <row r="116" spans="4:7" x14ac:dyDescent="0.25">
      <c r="D116" s="2" t="str">
        <f>IF(Table1[[#This Row],[Ngày]]="","",Table1[[#This Row],[Ngày]])</f>
        <v/>
      </c>
      <c r="E116" s="27" t="str">
        <f>IF(Table1[[#This Row],[Ngày2]]="","",MONTH(Table1[[#This Row],[Ngày2]]))</f>
        <v/>
      </c>
      <c r="G116" s="5">
        <f>IF(AND(Table1[[#This Row],[Số phiếu thu]]&lt;&gt;"",Table1[[#This Row],[Số phiếu chi]]=""),"T",IF(AND(Table1[[#This Row],[Số phiếu thu]]="",Table1[[#This Row],[Số phiếu chi]]&lt;&gt;""),"C",0))</f>
        <v>0</v>
      </c>
    </row>
    <row r="117" spans="4:7" x14ac:dyDescent="0.25">
      <c r="D117" s="2" t="str">
        <f>IF(Table1[[#This Row],[Ngày]]="","",Table1[[#This Row],[Ngày]])</f>
        <v/>
      </c>
      <c r="E117" s="27" t="str">
        <f>IF(Table1[[#This Row],[Ngày2]]="","",MONTH(Table1[[#This Row],[Ngày2]]))</f>
        <v/>
      </c>
      <c r="G117" s="5">
        <f>IF(AND(Table1[[#This Row],[Số phiếu thu]]&lt;&gt;"",Table1[[#This Row],[Số phiếu chi]]=""),"T",IF(AND(Table1[[#This Row],[Số phiếu thu]]="",Table1[[#This Row],[Số phiếu chi]]&lt;&gt;""),"C",0))</f>
        <v>0</v>
      </c>
    </row>
    <row r="118" spans="4:7" x14ac:dyDescent="0.25">
      <c r="D118" s="2" t="str">
        <f>IF(Table1[[#This Row],[Ngày]]="","",Table1[[#This Row],[Ngày]])</f>
        <v/>
      </c>
      <c r="E118" s="27" t="str">
        <f>IF(Table1[[#This Row],[Ngày2]]="","",MONTH(Table1[[#This Row],[Ngày2]]))</f>
        <v/>
      </c>
      <c r="G118" s="5">
        <f>IF(AND(Table1[[#This Row],[Số phiếu thu]]&lt;&gt;"",Table1[[#This Row],[Số phiếu chi]]=""),"T",IF(AND(Table1[[#This Row],[Số phiếu thu]]="",Table1[[#This Row],[Số phiếu chi]]&lt;&gt;""),"C",0))</f>
        <v>0</v>
      </c>
    </row>
    <row r="119" spans="4:7" x14ac:dyDescent="0.25">
      <c r="D119" s="2" t="str">
        <f>IF(Table1[[#This Row],[Ngày]]="","",Table1[[#This Row],[Ngày]])</f>
        <v/>
      </c>
      <c r="E119" s="27" t="str">
        <f>IF(Table1[[#This Row],[Ngày2]]="","",MONTH(Table1[[#This Row],[Ngày2]]))</f>
        <v/>
      </c>
      <c r="G119" s="5">
        <f>IF(AND(Table1[[#This Row],[Số phiếu thu]]&lt;&gt;"",Table1[[#This Row],[Số phiếu chi]]=""),"T",IF(AND(Table1[[#This Row],[Số phiếu thu]]="",Table1[[#This Row],[Số phiếu chi]]&lt;&gt;""),"C",0))</f>
        <v>0</v>
      </c>
    </row>
    <row r="120" spans="4:7" x14ac:dyDescent="0.25">
      <c r="D120" s="2" t="str">
        <f>IF(Table1[[#This Row],[Ngày]]="","",Table1[[#This Row],[Ngày]])</f>
        <v/>
      </c>
      <c r="E120" s="27" t="str">
        <f>IF(Table1[[#This Row],[Ngày2]]="","",MONTH(Table1[[#This Row],[Ngày2]]))</f>
        <v/>
      </c>
      <c r="G120" s="5">
        <f>IF(AND(Table1[[#This Row],[Số phiếu thu]]&lt;&gt;"",Table1[[#This Row],[Số phiếu chi]]=""),"T",IF(AND(Table1[[#This Row],[Số phiếu thu]]="",Table1[[#This Row],[Số phiếu chi]]&lt;&gt;""),"C",0))</f>
        <v>0</v>
      </c>
    </row>
    <row r="121" spans="4:7" x14ac:dyDescent="0.25">
      <c r="D121" s="2" t="str">
        <f>IF(Table1[[#This Row],[Ngày]]="","",Table1[[#This Row],[Ngày]])</f>
        <v/>
      </c>
      <c r="E121" s="27" t="str">
        <f>IF(Table1[[#This Row],[Ngày2]]="","",MONTH(Table1[[#This Row],[Ngày2]]))</f>
        <v/>
      </c>
      <c r="G121" s="5">
        <f>IF(AND(Table1[[#This Row],[Số phiếu thu]]&lt;&gt;"",Table1[[#This Row],[Số phiếu chi]]=""),"T",IF(AND(Table1[[#This Row],[Số phiếu thu]]="",Table1[[#This Row],[Số phiếu chi]]&lt;&gt;""),"C",0))</f>
        <v>0</v>
      </c>
    </row>
    <row r="122" spans="4:7" x14ac:dyDescent="0.25">
      <c r="D122" s="2" t="str">
        <f>IF(Table1[[#This Row],[Ngày]]="","",Table1[[#This Row],[Ngày]])</f>
        <v/>
      </c>
      <c r="E122" s="27" t="str">
        <f>IF(Table1[[#This Row],[Ngày2]]="","",MONTH(Table1[[#This Row],[Ngày2]]))</f>
        <v/>
      </c>
      <c r="G122" s="5">
        <f>IF(AND(Table1[[#This Row],[Số phiếu thu]]&lt;&gt;"",Table1[[#This Row],[Số phiếu chi]]=""),"T",IF(AND(Table1[[#This Row],[Số phiếu thu]]="",Table1[[#This Row],[Số phiếu chi]]&lt;&gt;""),"C",0))</f>
        <v>0</v>
      </c>
    </row>
    <row r="123" spans="4:7" x14ac:dyDescent="0.25">
      <c r="D123" s="2" t="str">
        <f>IF(Table1[[#This Row],[Ngày]]="","",Table1[[#This Row],[Ngày]])</f>
        <v/>
      </c>
      <c r="E123" s="27" t="str">
        <f>IF(Table1[[#This Row],[Ngày2]]="","",MONTH(Table1[[#This Row],[Ngày2]]))</f>
        <v/>
      </c>
      <c r="G123" s="5">
        <f>IF(AND(Table1[[#This Row],[Số phiếu thu]]&lt;&gt;"",Table1[[#This Row],[Số phiếu chi]]=""),"T",IF(AND(Table1[[#This Row],[Số phiếu thu]]="",Table1[[#This Row],[Số phiếu chi]]&lt;&gt;""),"C",0))</f>
        <v>0</v>
      </c>
    </row>
    <row r="124" spans="4:7" x14ac:dyDescent="0.25">
      <c r="D124" s="2" t="str">
        <f>IF(Table1[[#This Row],[Ngày]]="","",Table1[[#This Row],[Ngày]])</f>
        <v/>
      </c>
      <c r="E124" s="27" t="str">
        <f>IF(Table1[[#This Row],[Ngày2]]="","",MONTH(Table1[[#This Row],[Ngày2]]))</f>
        <v/>
      </c>
      <c r="G124" s="5">
        <f>IF(AND(Table1[[#This Row],[Số phiếu thu]]&lt;&gt;"",Table1[[#This Row],[Số phiếu chi]]=""),"T",IF(AND(Table1[[#This Row],[Số phiếu thu]]="",Table1[[#This Row],[Số phiếu chi]]&lt;&gt;""),"C",0))</f>
        <v>0</v>
      </c>
    </row>
    <row r="125" spans="4:7" x14ac:dyDescent="0.25">
      <c r="D125" s="2" t="str">
        <f>IF(Table1[[#This Row],[Ngày]]="","",Table1[[#This Row],[Ngày]])</f>
        <v/>
      </c>
      <c r="E125" s="27" t="str">
        <f>IF(Table1[[#This Row],[Ngày2]]="","",MONTH(Table1[[#This Row],[Ngày2]]))</f>
        <v/>
      </c>
      <c r="G125" s="5">
        <f>IF(AND(Table1[[#This Row],[Số phiếu thu]]&lt;&gt;"",Table1[[#This Row],[Số phiếu chi]]=""),"T",IF(AND(Table1[[#This Row],[Số phiếu thu]]="",Table1[[#This Row],[Số phiếu chi]]&lt;&gt;""),"C",0))</f>
        <v>0</v>
      </c>
    </row>
    <row r="126" spans="4:7" x14ac:dyDescent="0.25">
      <c r="D126" s="2" t="str">
        <f>IF(Table1[[#This Row],[Ngày]]="","",Table1[[#This Row],[Ngày]])</f>
        <v/>
      </c>
      <c r="E126" s="27" t="str">
        <f>IF(Table1[[#This Row],[Ngày2]]="","",MONTH(Table1[[#This Row],[Ngày2]]))</f>
        <v/>
      </c>
      <c r="G126" s="5">
        <f>IF(AND(Table1[[#This Row],[Số phiếu thu]]&lt;&gt;"",Table1[[#This Row],[Số phiếu chi]]=""),"T",IF(AND(Table1[[#This Row],[Số phiếu thu]]="",Table1[[#This Row],[Số phiếu chi]]&lt;&gt;""),"C",0))</f>
        <v>0</v>
      </c>
    </row>
    <row r="127" spans="4:7" x14ac:dyDescent="0.25">
      <c r="D127" s="2" t="str">
        <f>IF(Table1[[#This Row],[Ngày]]="","",Table1[[#This Row],[Ngày]])</f>
        <v/>
      </c>
      <c r="E127" s="27" t="str">
        <f>IF(Table1[[#This Row],[Ngày2]]="","",MONTH(Table1[[#This Row],[Ngày2]]))</f>
        <v/>
      </c>
      <c r="G127" s="5">
        <f>IF(AND(Table1[[#This Row],[Số phiếu thu]]&lt;&gt;"",Table1[[#This Row],[Số phiếu chi]]=""),"T",IF(AND(Table1[[#This Row],[Số phiếu thu]]="",Table1[[#This Row],[Số phiếu chi]]&lt;&gt;""),"C",0))</f>
        <v>0</v>
      </c>
    </row>
    <row r="128" spans="4:7" x14ac:dyDescent="0.25">
      <c r="D128" s="2" t="str">
        <f>IF(Table1[[#This Row],[Ngày]]="","",Table1[[#This Row],[Ngày]])</f>
        <v/>
      </c>
      <c r="E128" s="27" t="str">
        <f>IF(Table1[[#This Row],[Ngày2]]="","",MONTH(Table1[[#This Row],[Ngày2]]))</f>
        <v/>
      </c>
      <c r="G128" s="5">
        <f>IF(AND(Table1[[#This Row],[Số phiếu thu]]&lt;&gt;"",Table1[[#This Row],[Số phiếu chi]]=""),"T",IF(AND(Table1[[#This Row],[Số phiếu thu]]="",Table1[[#This Row],[Số phiếu chi]]&lt;&gt;""),"C",0))</f>
        <v>0</v>
      </c>
    </row>
    <row r="129" spans="4:7" x14ac:dyDescent="0.25">
      <c r="D129" s="2" t="str">
        <f>IF(Table1[[#This Row],[Ngày]]="","",Table1[[#This Row],[Ngày]])</f>
        <v/>
      </c>
      <c r="E129" s="27" t="str">
        <f>IF(Table1[[#This Row],[Ngày2]]="","",MONTH(Table1[[#This Row],[Ngày2]]))</f>
        <v/>
      </c>
      <c r="G129" s="5">
        <f>IF(AND(Table1[[#This Row],[Số phiếu thu]]&lt;&gt;"",Table1[[#This Row],[Số phiếu chi]]=""),"T",IF(AND(Table1[[#This Row],[Số phiếu thu]]="",Table1[[#This Row],[Số phiếu chi]]&lt;&gt;""),"C",0))</f>
        <v>0</v>
      </c>
    </row>
    <row r="130" spans="4:7" x14ac:dyDescent="0.25">
      <c r="D130" s="2" t="str">
        <f>IF(Table1[[#This Row],[Ngày]]="","",Table1[[#This Row],[Ngày]])</f>
        <v/>
      </c>
      <c r="E130" s="27" t="str">
        <f>IF(Table1[[#This Row],[Ngày2]]="","",MONTH(Table1[[#This Row],[Ngày2]]))</f>
        <v/>
      </c>
      <c r="G130" s="5">
        <f>IF(AND(Table1[[#This Row],[Số phiếu thu]]&lt;&gt;"",Table1[[#This Row],[Số phiếu chi]]=""),"T",IF(AND(Table1[[#This Row],[Số phiếu thu]]="",Table1[[#This Row],[Số phiếu chi]]&lt;&gt;""),"C",0))</f>
        <v>0</v>
      </c>
    </row>
    <row r="131" spans="4:7" x14ac:dyDescent="0.25">
      <c r="D131" s="2" t="str">
        <f>IF(Table1[[#This Row],[Ngày]]="","",Table1[[#This Row],[Ngày]])</f>
        <v/>
      </c>
      <c r="E131" s="27" t="str">
        <f>IF(Table1[[#This Row],[Ngày2]]="","",MONTH(Table1[[#This Row],[Ngày2]]))</f>
        <v/>
      </c>
      <c r="G131" s="5">
        <f>IF(AND(Table1[[#This Row],[Số phiếu thu]]&lt;&gt;"",Table1[[#This Row],[Số phiếu chi]]=""),"T",IF(AND(Table1[[#This Row],[Số phiếu thu]]="",Table1[[#This Row],[Số phiếu chi]]&lt;&gt;""),"C",0))</f>
        <v>0</v>
      </c>
    </row>
    <row r="132" spans="4:7" x14ac:dyDescent="0.25">
      <c r="D132" s="2" t="str">
        <f>IF(Table1[[#This Row],[Ngày]]="","",Table1[[#This Row],[Ngày]])</f>
        <v/>
      </c>
      <c r="E132" s="27" t="str">
        <f>IF(Table1[[#This Row],[Ngày2]]="","",MONTH(Table1[[#This Row],[Ngày2]]))</f>
        <v/>
      </c>
      <c r="G132" s="5">
        <f>IF(AND(Table1[[#This Row],[Số phiếu thu]]&lt;&gt;"",Table1[[#This Row],[Số phiếu chi]]=""),"T",IF(AND(Table1[[#This Row],[Số phiếu thu]]="",Table1[[#This Row],[Số phiếu chi]]&lt;&gt;""),"C",0))</f>
        <v>0</v>
      </c>
    </row>
    <row r="133" spans="4:7" x14ac:dyDescent="0.25">
      <c r="D133" s="2" t="str">
        <f>IF(Table1[[#This Row],[Ngày]]="","",Table1[[#This Row],[Ngày]])</f>
        <v/>
      </c>
      <c r="E133" s="27" t="str">
        <f>IF(Table1[[#This Row],[Ngày2]]="","",MONTH(Table1[[#This Row],[Ngày2]]))</f>
        <v/>
      </c>
      <c r="G133" s="5">
        <f>IF(AND(Table1[[#This Row],[Số phiếu thu]]&lt;&gt;"",Table1[[#This Row],[Số phiếu chi]]=""),"T",IF(AND(Table1[[#This Row],[Số phiếu thu]]="",Table1[[#This Row],[Số phiếu chi]]&lt;&gt;""),"C",0))</f>
        <v>0</v>
      </c>
    </row>
    <row r="134" spans="4:7" x14ac:dyDescent="0.25">
      <c r="D134" s="2" t="str">
        <f>IF(Table1[[#This Row],[Ngày]]="","",Table1[[#This Row],[Ngày]])</f>
        <v/>
      </c>
      <c r="E134" s="27" t="str">
        <f>IF(Table1[[#This Row],[Ngày2]]="","",MONTH(Table1[[#This Row],[Ngày2]]))</f>
        <v/>
      </c>
      <c r="G134" s="5">
        <f>IF(AND(Table1[[#This Row],[Số phiếu thu]]&lt;&gt;"",Table1[[#This Row],[Số phiếu chi]]=""),"T",IF(AND(Table1[[#This Row],[Số phiếu thu]]="",Table1[[#This Row],[Số phiếu chi]]&lt;&gt;""),"C",0))</f>
        <v>0</v>
      </c>
    </row>
    <row r="135" spans="4:7" x14ac:dyDescent="0.25">
      <c r="D135" s="2" t="str">
        <f>IF(Table1[[#This Row],[Ngày]]="","",Table1[[#This Row],[Ngày]])</f>
        <v/>
      </c>
      <c r="E135" s="27" t="str">
        <f>IF(Table1[[#This Row],[Ngày2]]="","",MONTH(Table1[[#This Row],[Ngày2]]))</f>
        <v/>
      </c>
      <c r="G135" s="5">
        <f>IF(AND(Table1[[#This Row],[Số phiếu thu]]&lt;&gt;"",Table1[[#This Row],[Số phiếu chi]]=""),"T",IF(AND(Table1[[#This Row],[Số phiếu thu]]="",Table1[[#This Row],[Số phiếu chi]]&lt;&gt;""),"C",0))</f>
        <v>0</v>
      </c>
    </row>
    <row r="136" spans="4:7" x14ac:dyDescent="0.25">
      <c r="D136" s="2" t="str">
        <f>IF(Table1[[#This Row],[Ngày]]="","",Table1[[#This Row],[Ngày]])</f>
        <v/>
      </c>
      <c r="E136" s="27" t="str">
        <f>IF(Table1[[#This Row],[Ngày2]]="","",MONTH(Table1[[#This Row],[Ngày2]]))</f>
        <v/>
      </c>
      <c r="G136" s="5">
        <f>IF(AND(Table1[[#This Row],[Số phiếu thu]]&lt;&gt;"",Table1[[#This Row],[Số phiếu chi]]=""),"T",IF(AND(Table1[[#This Row],[Số phiếu thu]]="",Table1[[#This Row],[Số phiếu chi]]&lt;&gt;""),"C",0))</f>
        <v>0</v>
      </c>
    </row>
    <row r="137" spans="4:7" x14ac:dyDescent="0.25">
      <c r="D137" s="2" t="str">
        <f>IF(Table1[[#This Row],[Ngày]]="","",Table1[[#This Row],[Ngày]])</f>
        <v/>
      </c>
      <c r="E137" s="27" t="str">
        <f>IF(Table1[[#This Row],[Ngày2]]="","",MONTH(Table1[[#This Row],[Ngày2]]))</f>
        <v/>
      </c>
      <c r="G137" s="5">
        <f>IF(AND(Table1[[#This Row],[Số phiếu thu]]&lt;&gt;"",Table1[[#This Row],[Số phiếu chi]]=""),"T",IF(AND(Table1[[#This Row],[Số phiếu thu]]="",Table1[[#This Row],[Số phiếu chi]]&lt;&gt;""),"C",0))</f>
        <v>0</v>
      </c>
    </row>
    <row r="138" spans="4:7" x14ac:dyDescent="0.25">
      <c r="D138" s="2" t="str">
        <f>IF(Table1[[#This Row],[Ngày]]="","",Table1[[#This Row],[Ngày]])</f>
        <v/>
      </c>
      <c r="E138" s="27" t="str">
        <f>IF(Table1[[#This Row],[Ngày2]]="","",MONTH(Table1[[#This Row],[Ngày2]]))</f>
        <v/>
      </c>
      <c r="G138" s="5">
        <f>IF(AND(Table1[[#This Row],[Số phiếu thu]]&lt;&gt;"",Table1[[#This Row],[Số phiếu chi]]=""),"T",IF(AND(Table1[[#This Row],[Số phiếu thu]]="",Table1[[#This Row],[Số phiếu chi]]&lt;&gt;""),"C",0))</f>
        <v>0</v>
      </c>
    </row>
    <row r="139" spans="4:7" x14ac:dyDescent="0.25">
      <c r="D139" s="2" t="str">
        <f>IF(Table1[[#This Row],[Ngày]]="","",Table1[[#This Row],[Ngày]])</f>
        <v/>
      </c>
      <c r="E139" s="27" t="str">
        <f>IF(Table1[[#This Row],[Ngày2]]="","",MONTH(Table1[[#This Row],[Ngày2]]))</f>
        <v/>
      </c>
      <c r="G139" s="5">
        <f>IF(AND(Table1[[#This Row],[Số phiếu thu]]&lt;&gt;"",Table1[[#This Row],[Số phiếu chi]]=""),"T",IF(AND(Table1[[#This Row],[Số phiếu thu]]="",Table1[[#This Row],[Số phiếu chi]]&lt;&gt;""),"C",0))</f>
        <v>0</v>
      </c>
    </row>
    <row r="140" spans="4:7" x14ac:dyDescent="0.25">
      <c r="D140" s="2" t="str">
        <f>IF(Table1[[#This Row],[Ngày]]="","",Table1[[#This Row],[Ngày]])</f>
        <v/>
      </c>
      <c r="E140" s="27" t="str">
        <f>IF(Table1[[#This Row],[Ngày2]]="","",MONTH(Table1[[#This Row],[Ngày2]]))</f>
        <v/>
      </c>
      <c r="G140" s="5">
        <f>IF(AND(Table1[[#This Row],[Số phiếu thu]]&lt;&gt;"",Table1[[#This Row],[Số phiếu chi]]=""),"T",IF(AND(Table1[[#This Row],[Số phiếu thu]]="",Table1[[#This Row],[Số phiếu chi]]&lt;&gt;""),"C",0))</f>
        <v>0</v>
      </c>
    </row>
    <row r="141" spans="4:7" x14ac:dyDescent="0.25">
      <c r="D141" s="2" t="str">
        <f>IF(Table1[[#This Row],[Ngày]]="","",Table1[[#This Row],[Ngày]])</f>
        <v/>
      </c>
      <c r="E141" s="27" t="str">
        <f>IF(Table1[[#This Row],[Ngày2]]="","",MONTH(Table1[[#This Row],[Ngày2]]))</f>
        <v/>
      </c>
      <c r="G141" s="5">
        <f>IF(AND(Table1[[#This Row],[Số phiếu thu]]&lt;&gt;"",Table1[[#This Row],[Số phiếu chi]]=""),"T",IF(AND(Table1[[#This Row],[Số phiếu thu]]="",Table1[[#This Row],[Số phiếu chi]]&lt;&gt;""),"C",0))</f>
        <v>0</v>
      </c>
    </row>
    <row r="142" spans="4:7" x14ac:dyDescent="0.25">
      <c r="D142" s="2" t="str">
        <f>IF(Table1[[#This Row],[Ngày]]="","",Table1[[#This Row],[Ngày]])</f>
        <v/>
      </c>
      <c r="E142" s="27" t="str">
        <f>IF(Table1[[#This Row],[Ngày2]]="","",MONTH(Table1[[#This Row],[Ngày2]]))</f>
        <v/>
      </c>
      <c r="G142" s="5">
        <f>IF(AND(Table1[[#This Row],[Số phiếu thu]]&lt;&gt;"",Table1[[#This Row],[Số phiếu chi]]=""),"T",IF(AND(Table1[[#This Row],[Số phiếu thu]]="",Table1[[#This Row],[Số phiếu chi]]&lt;&gt;""),"C",0))</f>
        <v>0</v>
      </c>
    </row>
    <row r="143" spans="4:7" x14ac:dyDescent="0.25">
      <c r="D143" s="2" t="str">
        <f>IF(Table1[[#This Row],[Ngày]]="","",Table1[[#This Row],[Ngày]])</f>
        <v/>
      </c>
      <c r="E143" s="27" t="str">
        <f>IF(Table1[[#This Row],[Ngày2]]="","",MONTH(Table1[[#This Row],[Ngày2]]))</f>
        <v/>
      </c>
      <c r="G143" s="5">
        <f>IF(AND(Table1[[#This Row],[Số phiếu thu]]&lt;&gt;"",Table1[[#This Row],[Số phiếu chi]]=""),"T",IF(AND(Table1[[#This Row],[Số phiếu thu]]="",Table1[[#This Row],[Số phiếu chi]]&lt;&gt;""),"C",0))</f>
        <v>0</v>
      </c>
    </row>
    <row r="144" spans="4:7" x14ac:dyDescent="0.25">
      <c r="D144" s="2" t="str">
        <f>IF(Table1[[#This Row],[Ngày]]="","",Table1[[#This Row],[Ngày]])</f>
        <v/>
      </c>
      <c r="E144" s="27" t="str">
        <f>IF(Table1[[#This Row],[Ngày2]]="","",MONTH(Table1[[#This Row],[Ngày2]]))</f>
        <v/>
      </c>
      <c r="G144" s="5">
        <f>IF(AND(Table1[[#This Row],[Số phiếu thu]]&lt;&gt;"",Table1[[#This Row],[Số phiếu chi]]=""),"T",IF(AND(Table1[[#This Row],[Số phiếu thu]]="",Table1[[#This Row],[Số phiếu chi]]&lt;&gt;""),"C",0))</f>
        <v>0</v>
      </c>
    </row>
    <row r="145" spans="4:7" x14ac:dyDescent="0.25">
      <c r="D145" s="2" t="str">
        <f>IF(Table1[[#This Row],[Ngày]]="","",Table1[[#This Row],[Ngày]])</f>
        <v/>
      </c>
      <c r="E145" s="27" t="str">
        <f>IF(Table1[[#This Row],[Ngày2]]="","",MONTH(Table1[[#This Row],[Ngày2]]))</f>
        <v/>
      </c>
      <c r="G145" s="5">
        <f>IF(AND(Table1[[#This Row],[Số phiếu thu]]&lt;&gt;"",Table1[[#This Row],[Số phiếu chi]]=""),"T",IF(AND(Table1[[#This Row],[Số phiếu thu]]="",Table1[[#This Row],[Số phiếu chi]]&lt;&gt;""),"C",0))</f>
        <v>0</v>
      </c>
    </row>
    <row r="146" spans="4:7" x14ac:dyDescent="0.25">
      <c r="D146" s="2" t="str">
        <f>IF(Table1[[#This Row],[Ngày]]="","",Table1[[#This Row],[Ngày]])</f>
        <v/>
      </c>
      <c r="E146" s="27" t="str">
        <f>IF(Table1[[#This Row],[Ngày2]]="","",MONTH(Table1[[#This Row],[Ngày2]]))</f>
        <v/>
      </c>
      <c r="G146" s="5">
        <f>IF(AND(Table1[[#This Row],[Số phiếu thu]]&lt;&gt;"",Table1[[#This Row],[Số phiếu chi]]=""),"T",IF(AND(Table1[[#This Row],[Số phiếu thu]]="",Table1[[#This Row],[Số phiếu chi]]&lt;&gt;""),"C",0))</f>
        <v>0</v>
      </c>
    </row>
    <row r="147" spans="4:7" x14ac:dyDescent="0.25">
      <c r="D147" s="2" t="str">
        <f>IF(Table1[[#This Row],[Ngày]]="","",Table1[[#This Row],[Ngày]])</f>
        <v/>
      </c>
      <c r="E147" s="27" t="str">
        <f>IF(Table1[[#This Row],[Ngày2]]="","",MONTH(Table1[[#This Row],[Ngày2]]))</f>
        <v/>
      </c>
      <c r="G147" s="5">
        <f>IF(AND(Table1[[#This Row],[Số phiếu thu]]&lt;&gt;"",Table1[[#This Row],[Số phiếu chi]]=""),"T",IF(AND(Table1[[#This Row],[Số phiếu thu]]="",Table1[[#This Row],[Số phiếu chi]]&lt;&gt;""),"C",0))</f>
        <v>0</v>
      </c>
    </row>
    <row r="148" spans="4:7" x14ac:dyDescent="0.25">
      <c r="D148" s="2" t="str">
        <f>IF(Table1[[#This Row],[Ngày]]="","",Table1[[#This Row],[Ngày]])</f>
        <v/>
      </c>
      <c r="E148" s="27" t="str">
        <f>IF(Table1[[#This Row],[Ngày2]]="","",MONTH(Table1[[#This Row],[Ngày2]]))</f>
        <v/>
      </c>
      <c r="G148" s="5">
        <f>IF(AND(Table1[[#This Row],[Số phiếu thu]]&lt;&gt;"",Table1[[#This Row],[Số phiếu chi]]=""),"T",IF(AND(Table1[[#This Row],[Số phiếu thu]]="",Table1[[#This Row],[Số phiếu chi]]&lt;&gt;""),"C",0))</f>
        <v>0</v>
      </c>
    </row>
    <row r="149" spans="4:7" x14ac:dyDescent="0.25">
      <c r="D149" s="2" t="str">
        <f>IF(Table1[[#This Row],[Ngày]]="","",Table1[[#This Row],[Ngày]])</f>
        <v/>
      </c>
      <c r="E149" s="27" t="str">
        <f>IF(Table1[[#This Row],[Ngày2]]="","",MONTH(Table1[[#This Row],[Ngày2]]))</f>
        <v/>
      </c>
      <c r="G149" s="5">
        <f>IF(AND(Table1[[#This Row],[Số phiếu thu]]&lt;&gt;"",Table1[[#This Row],[Số phiếu chi]]=""),"T",IF(AND(Table1[[#This Row],[Số phiếu thu]]="",Table1[[#This Row],[Số phiếu chi]]&lt;&gt;""),"C",0))</f>
        <v>0</v>
      </c>
    </row>
    <row r="150" spans="4:7" x14ac:dyDescent="0.25">
      <c r="D150" s="2" t="str">
        <f>IF(Table1[[#This Row],[Ngày]]="","",Table1[[#This Row],[Ngày]])</f>
        <v/>
      </c>
      <c r="E150" s="27" t="str">
        <f>IF(Table1[[#This Row],[Ngày2]]="","",MONTH(Table1[[#This Row],[Ngày2]]))</f>
        <v/>
      </c>
      <c r="G150" s="5">
        <f>IF(AND(Table1[[#This Row],[Số phiếu thu]]&lt;&gt;"",Table1[[#This Row],[Số phiếu chi]]=""),"T",IF(AND(Table1[[#This Row],[Số phiếu thu]]="",Table1[[#This Row],[Số phiếu chi]]&lt;&gt;""),"C",0))</f>
        <v>0</v>
      </c>
    </row>
    <row r="151" spans="4:7" x14ac:dyDescent="0.25">
      <c r="D151" s="2" t="str">
        <f>IF(Table1[[#This Row],[Ngày]]="","",Table1[[#This Row],[Ngày]])</f>
        <v/>
      </c>
      <c r="E151" s="27" t="str">
        <f>IF(Table1[[#This Row],[Ngày2]]="","",MONTH(Table1[[#This Row],[Ngày2]]))</f>
        <v/>
      </c>
      <c r="G151" s="5">
        <f>IF(AND(Table1[[#This Row],[Số phiếu thu]]&lt;&gt;"",Table1[[#This Row],[Số phiếu chi]]=""),"T",IF(AND(Table1[[#This Row],[Số phiếu thu]]="",Table1[[#This Row],[Số phiếu chi]]&lt;&gt;""),"C",0))</f>
        <v>0</v>
      </c>
    </row>
    <row r="152" spans="4:7" x14ac:dyDescent="0.25">
      <c r="D152" s="2" t="str">
        <f>IF(Table1[[#This Row],[Ngày]]="","",Table1[[#This Row],[Ngày]])</f>
        <v/>
      </c>
      <c r="E152" s="27" t="str">
        <f>IF(Table1[[#This Row],[Ngày2]]="","",MONTH(Table1[[#This Row],[Ngày2]]))</f>
        <v/>
      </c>
      <c r="G152" s="5">
        <f>IF(AND(Table1[[#This Row],[Số phiếu thu]]&lt;&gt;"",Table1[[#This Row],[Số phiếu chi]]=""),"T",IF(AND(Table1[[#This Row],[Số phiếu thu]]="",Table1[[#This Row],[Số phiếu chi]]&lt;&gt;""),"C",0))</f>
        <v>0</v>
      </c>
    </row>
    <row r="153" spans="4:7" x14ac:dyDescent="0.25">
      <c r="D153" s="2" t="str">
        <f>IF(Table1[[#This Row],[Ngày]]="","",Table1[[#This Row],[Ngày]])</f>
        <v/>
      </c>
      <c r="E153" s="27" t="str">
        <f>IF(Table1[[#This Row],[Ngày2]]="","",MONTH(Table1[[#This Row],[Ngày2]]))</f>
        <v/>
      </c>
      <c r="G153" s="5">
        <f>IF(AND(Table1[[#This Row],[Số phiếu thu]]&lt;&gt;"",Table1[[#This Row],[Số phiếu chi]]=""),"T",IF(AND(Table1[[#This Row],[Số phiếu thu]]="",Table1[[#This Row],[Số phiếu chi]]&lt;&gt;""),"C",0))</f>
        <v>0</v>
      </c>
    </row>
    <row r="154" spans="4:7" x14ac:dyDescent="0.25">
      <c r="D154" s="2" t="str">
        <f>IF(Table1[[#This Row],[Ngày]]="","",Table1[[#This Row],[Ngày]])</f>
        <v/>
      </c>
      <c r="E154" s="27" t="str">
        <f>IF(Table1[[#This Row],[Ngày2]]="","",MONTH(Table1[[#This Row],[Ngày2]]))</f>
        <v/>
      </c>
      <c r="G154" s="5">
        <f>IF(AND(Table1[[#This Row],[Số phiếu thu]]&lt;&gt;"",Table1[[#This Row],[Số phiếu chi]]=""),"T",IF(AND(Table1[[#This Row],[Số phiếu thu]]="",Table1[[#This Row],[Số phiếu chi]]&lt;&gt;""),"C",0))</f>
        <v>0</v>
      </c>
    </row>
    <row r="155" spans="4:7" x14ac:dyDescent="0.25">
      <c r="D155" s="2" t="str">
        <f>IF(Table1[[#This Row],[Ngày]]="","",Table1[[#This Row],[Ngày]])</f>
        <v/>
      </c>
      <c r="E155" s="27" t="str">
        <f>IF(Table1[[#This Row],[Ngày2]]="","",MONTH(Table1[[#This Row],[Ngày2]]))</f>
        <v/>
      </c>
      <c r="G155" s="5">
        <f>IF(AND(Table1[[#This Row],[Số phiếu thu]]&lt;&gt;"",Table1[[#This Row],[Số phiếu chi]]=""),"T",IF(AND(Table1[[#This Row],[Số phiếu thu]]="",Table1[[#This Row],[Số phiếu chi]]&lt;&gt;""),"C",0))</f>
        <v>0</v>
      </c>
    </row>
    <row r="156" spans="4:7" x14ac:dyDescent="0.25">
      <c r="D156" s="2" t="str">
        <f>IF(Table1[[#This Row],[Ngày]]="","",Table1[[#This Row],[Ngày]])</f>
        <v/>
      </c>
      <c r="E156" s="27" t="str">
        <f>IF(Table1[[#This Row],[Ngày2]]="","",MONTH(Table1[[#This Row],[Ngày2]]))</f>
        <v/>
      </c>
      <c r="G156" s="5">
        <f>IF(AND(Table1[[#This Row],[Số phiếu thu]]&lt;&gt;"",Table1[[#This Row],[Số phiếu chi]]=""),"T",IF(AND(Table1[[#This Row],[Số phiếu thu]]="",Table1[[#This Row],[Số phiếu chi]]&lt;&gt;""),"C",0))</f>
        <v>0</v>
      </c>
    </row>
    <row r="157" spans="4:7" x14ac:dyDescent="0.25">
      <c r="D157" s="2" t="str">
        <f>IF(Table1[[#This Row],[Ngày]]="","",Table1[[#This Row],[Ngày]])</f>
        <v/>
      </c>
      <c r="E157" s="27" t="str">
        <f>IF(Table1[[#This Row],[Ngày2]]="","",MONTH(Table1[[#This Row],[Ngày2]]))</f>
        <v/>
      </c>
      <c r="G157" s="5">
        <f>IF(AND(Table1[[#This Row],[Số phiếu thu]]&lt;&gt;"",Table1[[#This Row],[Số phiếu chi]]=""),"T",IF(AND(Table1[[#This Row],[Số phiếu thu]]="",Table1[[#This Row],[Số phiếu chi]]&lt;&gt;""),"C",0))</f>
        <v>0</v>
      </c>
    </row>
    <row r="158" spans="4:7" x14ac:dyDescent="0.25">
      <c r="D158" s="2" t="str">
        <f>IF(Table1[[#This Row],[Ngày]]="","",Table1[[#This Row],[Ngày]])</f>
        <v/>
      </c>
      <c r="E158" s="27" t="str">
        <f>IF(Table1[[#This Row],[Ngày2]]="","",MONTH(Table1[[#This Row],[Ngày2]]))</f>
        <v/>
      </c>
      <c r="G158" s="5">
        <f>IF(AND(Table1[[#This Row],[Số phiếu thu]]&lt;&gt;"",Table1[[#This Row],[Số phiếu chi]]=""),"T",IF(AND(Table1[[#This Row],[Số phiếu thu]]="",Table1[[#This Row],[Số phiếu chi]]&lt;&gt;""),"C",0))</f>
        <v>0</v>
      </c>
    </row>
    <row r="159" spans="4:7" x14ac:dyDescent="0.25">
      <c r="D159" s="2" t="str">
        <f>IF(Table1[[#This Row],[Ngày]]="","",Table1[[#This Row],[Ngày]])</f>
        <v/>
      </c>
      <c r="E159" s="27" t="str">
        <f>IF(Table1[[#This Row],[Ngày2]]="","",MONTH(Table1[[#This Row],[Ngày2]]))</f>
        <v/>
      </c>
      <c r="G159" s="5">
        <f>IF(AND(Table1[[#This Row],[Số phiếu thu]]&lt;&gt;"",Table1[[#This Row],[Số phiếu chi]]=""),"T",IF(AND(Table1[[#This Row],[Số phiếu thu]]="",Table1[[#This Row],[Số phiếu chi]]&lt;&gt;""),"C",0))</f>
        <v>0</v>
      </c>
    </row>
    <row r="160" spans="4:7" x14ac:dyDescent="0.25">
      <c r="D160" s="2" t="str">
        <f>IF(Table1[[#This Row],[Ngày]]="","",Table1[[#This Row],[Ngày]])</f>
        <v/>
      </c>
      <c r="E160" s="27" t="str">
        <f>IF(Table1[[#This Row],[Ngày2]]="","",MONTH(Table1[[#This Row],[Ngày2]]))</f>
        <v/>
      </c>
      <c r="G160" s="5">
        <f>IF(AND(Table1[[#This Row],[Số phiếu thu]]&lt;&gt;"",Table1[[#This Row],[Số phiếu chi]]=""),"T",IF(AND(Table1[[#This Row],[Số phiếu thu]]="",Table1[[#This Row],[Số phiếu chi]]&lt;&gt;""),"C",0))</f>
        <v>0</v>
      </c>
    </row>
    <row r="161" spans="4:7" x14ac:dyDescent="0.25">
      <c r="D161" s="2" t="str">
        <f>IF(Table1[[#This Row],[Ngày]]="","",Table1[[#This Row],[Ngày]])</f>
        <v/>
      </c>
      <c r="E161" s="27" t="str">
        <f>IF(Table1[[#This Row],[Ngày2]]="","",MONTH(Table1[[#This Row],[Ngày2]]))</f>
        <v/>
      </c>
      <c r="G161" s="5">
        <f>IF(AND(Table1[[#This Row],[Số phiếu thu]]&lt;&gt;"",Table1[[#This Row],[Số phiếu chi]]=""),"T",IF(AND(Table1[[#This Row],[Số phiếu thu]]="",Table1[[#This Row],[Số phiếu chi]]&lt;&gt;""),"C",0))</f>
        <v>0</v>
      </c>
    </row>
    <row r="162" spans="4:7" x14ac:dyDescent="0.25">
      <c r="D162" s="2" t="str">
        <f>IF(Table1[[#This Row],[Ngày]]="","",Table1[[#This Row],[Ngày]])</f>
        <v/>
      </c>
      <c r="E162" s="27" t="str">
        <f>IF(Table1[[#This Row],[Ngày2]]="","",MONTH(Table1[[#This Row],[Ngày2]]))</f>
        <v/>
      </c>
      <c r="G162" s="5">
        <f>IF(AND(Table1[[#This Row],[Số phiếu thu]]&lt;&gt;"",Table1[[#This Row],[Số phiếu chi]]=""),"T",IF(AND(Table1[[#This Row],[Số phiếu thu]]="",Table1[[#This Row],[Số phiếu chi]]&lt;&gt;""),"C",0))</f>
        <v>0</v>
      </c>
    </row>
    <row r="163" spans="4:7" x14ac:dyDescent="0.25">
      <c r="D163" s="2" t="str">
        <f>IF(Table1[[#This Row],[Ngày]]="","",Table1[[#This Row],[Ngày]])</f>
        <v/>
      </c>
      <c r="E163" s="27" t="str">
        <f>IF(Table1[[#This Row],[Ngày2]]="","",MONTH(Table1[[#This Row],[Ngày2]]))</f>
        <v/>
      </c>
      <c r="G163" s="5">
        <f>IF(AND(Table1[[#This Row],[Số phiếu thu]]&lt;&gt;"",Table1[[#This Row],[Số phiếu chi]]=""),"T",IF(AND(Table1[[#This Row],[Số phiếu thu]]="",Table1[[#This Row],[Số phiếu chi]]&lt;&gt;""),"C",0))</f>
        <v>0</v>
      </c>
    </row>
    <row r="164" spans="4:7" x14ac:dyDescent="0.25">
      <c r="D164" s="2" t="str">
        <f>IF(Table1[[#This Row],[Ngày]]="","",Table1[[#This Row],[Ngày]])</f>
        <v/>
      </c>
      <c r="E164" s="27" t="str">
        <f>IF(Table1[[#This Row],[Ngày2]]="","",MONTH(Table1[[#This Row],[Ngày2]]))</f>
        <v/>
      </c>
      <c r="G164" s="5">
        <f>IF(AND(Table1[[#This Row],[Số phiếu thu]]&lt;&gt;"",Table1[[#This Row],[Số phiếu chi]]=""),"T",IF(AND(Table1[[#This Row],[Số phiếu thu]]="",Table1[[#This Row],[Số phiếu chi]]&lt;&gt;""),"C",0))</f>
        <v>0</v>
      </c>
    </row>
    <row r="165" spans="4:7" x14ac:dyDescent="0.25">
      <c r="D165" s="2" t="str">
        <f>IF(Table1[[#This Row],[Ngày]]="","",Table1[[#This Row],[Ngày]])</f>
        <v/>
      </c>
      <c r="E165" s="27" t="str">
        <f>IF(Table1[[#This Row],[Ngày2]]="","",MONTH(Table1[[#This Row],[Ngày2]]))</f>
        <v/>
      </c>
      <c r="G165" s="5">
        <f>IF(AND(Table1[[#This Row],[Số phiếu thu]]&lt;&gt;"",Table1[[#This Row],[Số phiếu chi]]=""),"T",IF(AND(Table1[[#This Row],[Số phiếu thu]]="",Table1[[#This Row],[Số phiếu chi]]&lt;&gt;""),"C",0))</f>
        <v>0</v>
      </c>
    </row>
    <row r="166" spans="4:7" x14ac:dyDescent="0.25">
      <c r="D166" s="2" t="str">
        <f>IF(Table1[[#This Row],[Ngày]]="","",Table1[[#This Row],[Ngày]])</f>
        <v/>
      </c>
      <c r="E166" s="27" t="str">
        <f>IF(Table1[[#This Row],[Ngày2]]="","",MONTH(Table1[[#This Row],[Ngày2]]))</f>
        <v/>
      </c>
      <c r="G166" s="5">
        <f>IF(AND(Table1[[#This Row],[Số phiếu thu]]&lt;&gt;"",Table1[[#This Row],[Số phiếu chi]]=""),"T",IF(AND(Table1[[#This Row],[Số phiếu thu]]="",Table1[[#This Row],[Số phiếu chi]]&lt;&gt;""),"C",0))</f>
        <v>0</v>
      </c>
    </row>
    <row r="167" spans="4:7" x14ac:dyDescent="0.25">
      <c r="D167" s="2" t="str">
        <f>IF(Table1[[#This Row],[Ngày]]="","",Table1[[#This Row],[Ngày]])</f>
        <v/>
      </c>
      <c r="E167" s="27" t="str">
        <f>IF(Table1[[#This Row],[Ngày2]]="","",MONTH(Table1[[#This Row],[Ngày2]]))</f>
        <v/>
      </c>
      <c r="G167" s="5">
        <f>IF(AND(Table1[[#This Row],[Số phiếu thu]]&lt;&gt;"",Table1[[#This Row],[Số phiếu chi]]=""),"T",IF(AND(Table1[[#This Row],[Số phiếu thu]]="",Table1[[#This Row],[Số phiếu chi]]&lt;&gt;""),"C",0))</f>
        <v>0</v>
      </c>
    </row>
    <row r="168" spans="4:7" x14ac:dyDescent="0.25">
      <c r="D168" s="2" t="str">
        <f>IF(Table1[[#This Row],[Ngày]]="","",Table1[[#This Row],[Ngày]])</f>
        <v/>
      </c>
      <c r="E168" s="27" t="str">
        <f>IF(Table1[[#This Row],[Ngày2]]="","",MONTH(Table1[[#This Row],[Ngày2]]))</f>
        <v/>
      </c>
      <c r="G168" s="5">
        <f>IF(AND(Table1[[#This Row],[Số phiếu thu]]&lt;&gt;"",Table1[[#This Row],[Số phiếu chi]]=""),"T",IF(AND(Table1[[#This Row],[Số phiếu thu]]="",Table1[[#This Row],[Số phiếu chi]]&lt;&gt;""),"C",0))</f>
        <v>0</v>
      </c>
    </row>
    <row r="169" spans="4:7" x14ac:dyDescent="0.25">
      <c r="D169" s="2" t="str">
        <f>IF(Table1[[#This Row],[Ngày]]="","",Table1[[#This Row],[Ngày]])</f>
        <v/>
      </c>
      <c r="E169" s="27" t="str">
        <f>IF(Table1[[#This Row],[Ngày2]]="","",MONTH(Table1[[#This Row],[Ngày2]]))</f>
        <v/>
      </c>
      <c r="G169" s="5">
        <f>IF(AND(Table1[[#This Row],[Số phiếu thu]]&lt;&gt;"",Table1[[#This Row],[Số phiếu chi]]=""),"T",IF(AND(Table1[[#This Row],[Số phiếu thu]]="",Table1[[#This Row],[Số phiếu chi]]&lt;&gt;""),"C",0))</f>
        <v>0</v>
      </c>
    </row>
    <row r="170" spans="4:7" x14ac:dyDescent="0.25">
      <c r="D170" s="2" t="str">
        <f>IF(Table1[[#This Row],[Ngày]]="","",Table1[[#This Row],[Ngày]])</f>
        <v/>
      </c>
      <c r="E170" s="27" t="str">
        <f>IF(Table1[[#This Row],[Ngày2]]="","",MONTH(Table1[[#This Row],[Ngày2]]))</f>
        <v/>
      </c>
      <c r="G170" s="5">
        <f>IF(AND(Table1[[#This Row],[Số phiếu thu]]&lt;&gt;"",Table1[[#This Row],[Số phiếu chi]]=""),"T",IF(AND(Table1[[#This Row],[Số phiếu thu]]="",Table1[[#This Row],[Số phiếu chi]]&lt;&gt;""),"C",0))</f>
        <v>0</v>
      </c>
    </row>
    <row r="171" spans="4:7" x14ac:dyDescent="0.25">
      <c r="D171" s="2" t="str">
        <f>IF(Table1[[#This Row],[Ngày]]="","",Table1[[#This Row],[Ngày]])</f>
        <v/>
      </c>
      <c r="E171" s="27" t="str">
        <f>IF(Table1[[#This Row],[Ngày2]]="","",MONTH(Table1[[#This Row],[Ngày2]]))</f>
        <v/>
      </c>
      <c r="G171" s="5">
        <f>IF(AND(Table1[[#This Row],[Số phiếu thu]]&lt;&gt;"",Table1[[#This Row],[Số phiếu chi]]=""),"T",IF(AND(Table1[[#This Row],[Số phiếu thu]]="",Table1[[#This Row],[Số phiếu chi]]&lt;&gt;""),"C",0))</f>
        <v>0</v>
      </c>
    </row>
    <row r="172" spans="4:7" x14ac:dyDescent="0.25">
      <c r="D172" s="2" t="str">
        <f>IF(Table1[[#This Row],[Ngày]]="","",Table1[[#This Row],[Ngày]])</f>
        <v/>
      </c>
      <c r="E172" s="27" t="str">
        <f>IF(Table1[[#This Row],[Ngày2]]="","",MONTH(Table1[[#This Row],[Ngày2]]))</f>
        <v/>
      </c>
      <c r="G172" s="5">
        <f>IF(AND(Table1[[#This Row],[Số phiếu thu]]&lt;&gt;"",Table1[[#This Row],[Số phiếu chi]]=""),"T",IF(AND(Table1[[#This Row],[Số phiếu thu]]="",Table1[[#This Row],[Số phiếu chi]]&lt;&gt;""),"C",0))</f>
        <v>0</v>
      </c>
    </row>
    <row r="173" spans="4:7" x14ac:dyDescent="0.25">
      <c r="D173" s="2" t="str">
        <f>IF(Table1[[#This Row],[Ngày]]="","",Table1[[#This Row],[Ngày]])</f>
        <v/>
      </c>
      <c r="E173" s="27" t="str">
        <f>IF(Table1[[#This Row],[Ngày2]]="","",MONTH(Table1[[#This Row],[Ngày2]]))</f>
        <v/>
      </c>
      <c r="G173" s="5">
        <f>IF(AND(Table1[[#This Row],[Số phiếu thu]]&lt;&gt;"",Table1[[#This Row],[Số phiếu chi]]=""),"T",IF(AND(Table1[[#This Row],[Số phiếu thu]]="",Table1[[#This Row],[Số phiếu chi]]&lt;&gt;""),"C",0))</f>
        <v>0</v>
      </c>
    </row>
    <row r="174" spans="4:7" x14ac:dyDescent="0.25">
      <c r="D174" s="2" t="str">
        <f>IF(Table1[[#This Row],[Ngày]]="","",Table1[[#This Row],[Ngày]])</f>
        <v/>
      </c>
      <c r="E174" s="27" t="str">
        <f>IF(Table1[[#This Row],[Ngày2]]="","",MONTH(Table1[[#This Row],[Ngày2]]))</f>
        <v/>
      </c>
      <c r="G174" s="5">
        <f>IF(AND(Table1[[#This Row],[Số phiếu thu]]&lt;&gt;"",Table1[[#This Row],[Số phiếu chi]]=""),"T",IF(AND(Table1[[#This Row],[Số phiếu thu]]="",Table1[[#This Row],[Số phiếu chi]]&lt;&gt;""),"C",0))</f>
        <v>0</v>
      </c>
    </row>
    <row r="175" spans="4:7" x14ac:dyDescent="0.25">
      <c r="D175" s="2" t="str">
        <f>IF(Table1[[#This Row],[Ngày]]="","",Table1[[#This Row],[Ngày]])</f>
        <v/>
      </c>
      <c r="E175" s="27" t="str">
        <f>IF(Table1[[#This Row],[Ngày2]]="","",MONTH(Table1[[#This Row],[Ngày2]]))</f>
        <v/>
      </c>
      <c r="G175" s="5">
        <f>IF(AND(Table1[[#This Row],[Số phiếu thu]]&lt;&gt;"",Table1[[#This Row],[Số phiếu chi]]=""),"T",IF(AND(Table1[[#This Row],[Số phiếu thu]]="",Table1[[#This Row],[Số phiếu chi]]&lt;&gt;""),"C",0))</f>
        <v>0</v>
      </c>
    </row>
    <row r="176" spans="4:7" x14ac:dyDescent="0.25">
      <c r="D176" s="2" t="str">
        <f>IF(Table1[[#This Row],[Ngày]]="","",Table1[[#This Row],[Ngày]])</f>
        <v/>
      </c>
      <c r="E176" s="27" t="str">
        <f>IF(Table1[[#This Row],[Ngày2]]="","",MONTH(Table1[[#This Row],[Ngày2]]))</f>
        <v/>
      </c>
      <c r="G176" s="5">
        <f>IF(AND(Table1[[#This Row],[Số phiếu thu]]&lt;&gt;"",Table1[[#This Row],[Số phiếu chi]]=""),"T",IF(AND(Table1[[#This Row],[Số phiếu thu]]="",Table1[[#This Row],[Số phiếu chi]]&lt;&gt;""),"C",0))</f>
        <v>0</v>
      </c>
    </row>
    <row r="177" spans="4:7" x14ac:dyDescent="0.25">
      <c r="D177" s="2" t="str">
        <f>IF(Table1[[#This Row],[Ngày]]="","",Table1[[#This Row],[Ngày]])</f>
        <v/>
      </c>
      <c r="E177" s="27" t="str">
        <f>IF(Table1[[#This Row],[Ngày2]]="","",MONTH(Table1[[#This Row],[Ngày2]]))</f>
        <v/>
      </c>
      <c r="G177" s="5">
        <f>IF(AND(Table1[[#This Row],[Số phiếu thu]]&lt;&gt;"",Table1[[#This Row],[Số phiếu chi]]=""),"T",IF(AND(Table1[[#This Row],[Số phiếu thu]]="",Table1[[#This Row],[Số phiếu chi]]&lt;&gt;""),"C",0))</f>
        <v>0</v>
      </c>
    </row>
    <row r="178" spans="4:7" x14ac:dyDescent="0.25">
      <c r="D178" s="2" t="str">
        <f>IF(Table1[[#This Row],[Ngày]]="","",Table1[[#This Row],[Ngày]])</f>
        <v/>
      </c>
      <c r="E178" s="27" t="str">
        <f>IF(Table1[[#This Row],[Ngày2]]="","",MONTH(Table1[[#This Row],[Ngày2]]))</f>
        <v/>
      </c>
      <c r="G178" s="5">
        <f>IF(AND(Table1[[#This Row],[Số phiếu thu]]&lt;&gt;"",Table1[[#This Row],[Số phiếu chi]]=""),"T",IF(AND(Table1[[#This Row],[Số phiếu thu]]="",Table1[[#This Row],[Số phiếu chi]]&lt;&gt;""),"C",0))</f>
        <v>0</v>
      </c>
    </row>
    <row r="179" spans="4:7" x14ac:dyDescent="0.25">
      <c r="D179" s="2" t="str">
        <f>IF(Table1[[#This Row],[Ngày]]="","",Table1[[#This Row],[Ngày]])</f>
        <v/>
      </c>
      <c r="E179" s="27" t="str">
        <f>IF(Table1[[#This Row],[Ngày2]]="","",MONTH(Table1[[#This Row],[Ngày2]]))</f>
        <v/>
      </c>
      <c r="G179" s="5">
        <f>IF(AND(Table1[[#This Row],[Số phiếu thu]]&lt;&gt;"",Table1[[#This Row],[Số phiếu chi]]=""),"T",IF(AND(Table1[[#This Row],[Số phiếu thu]]="",Table1[[#This Row],[Số phiếu chi]]&lt;&gt;""),"C",0))</f>
        <v>0</v>
      </c>
    </row>
    <row r="180" spans="4:7" x14ac:dyDescent="0.25">
      <c r="D180" s="2" t="str">
        <f>IF(Table1[[#This Row],[Ngày]]="","",Table1[[#This Row],[Ngày]])</f>
        <v/>
      </c>
      <c r="E180" s="27" t="str">
        <f>IF(Table1[[#This Row],[Ngày2]]="","",MONTH(Table1[[#This Row],[Ngày2]]))</f>
        <v/>
      </c>
      <c r="G180" s="5">
        <f>IF(AND(Table1[[#This Row],[Số phiếu thu]]&lt;&gt;"",Table1[[#This Row],[Số phiếu chi]]=""),"T",IF(AND(Table1[[#This Row],[Số phiếu thu]]="",Table1[[#This Row],[Số phiếu chi]]&lt;&gt;""),"C",0))</f>
        <v>0</v>
      </c>
    </row>
    <row r="181" spans="4:7" x14ac:dyDescent="0.25">
      <c r="D181" s="2" t="str">
        <f>IF(Table1[[#This Row],[Ngày]]="","",Table1[[#This Row],[Ngày]])</f>
        <v/>
      </c>
      <c r="E181" s="27" t="str">
        <f>IF(Table1[[#This Row],[Ngày2]]="","",MONTH(Table1[[#This Row],[Ngày2]]))</f>
        <v/>
      </c>
      <c r="G181" s="5">
        <f>IF(AND(Table1[[#This Row],[Số phiếu thu]]&lt;&gt;"",Table1[[#This Row],[Số phiếu chi]]=""),"T",IF(AND(Table1[[#This Row],[Số phiếu thu]]="",Table1[[#This Row],[Số phiếu chi]]&lt;&gt;""),"C",0))</f>
        <v>0</v>
      </c>
    </row>
    <row r="182" spans="4:7" x14ac:dyDescent="0.25">
      <c r="D182" s="2" t="str">
        <f>IF(Table1[[#This Row],[Ngày]]="","",Table1[[#This Row],[Ngày]])</f>
        <v/>
      </c>
      <c r="E182" s="27" t="str">
        <f>IF(Table1[[#This Row],[Ngày2]]="","",MONTH(Table1[[#This Row],[Ngày2]]))</f>
        <v/>
      </c>
      <c r="G182" s="5">
        <f>IF(AND(Table1[[#This Row],[Số phiếu thu]]&lt;&gt;"",Table1[[#This Row],[Số phiếu chi]]=""),"T",IF(AND(Table1[[#This Row],[Số phiếu thu]]="",Table1[[#This Row],[Số phiếu chi]]&lt;&gt;""),"C",0))</f>
        <v>0</v>
      </c>
    </row>
    <row r="183" spans="4:7" x14ac:dyDescent="0.25">
      <c r="D183" s="2" t="str">
        <f>IF(Table1[[#This Row],[Ngày]]="","",Table1[[#This Row],[Ngày]])</f>
        <v/>
      </c>
      <c r="E183" s="27" t="str">
        <f>IF(Table1[[#This Row],[Ngày2]]="","",MONTH(Table1[[#This Row],[Ngày2]]))</f>
        <v/>
      </c>
      <c r="G183" s="5">
        <f>IF(AND(Table1[[#This Row],[Số phiếu thu]]&lt;&gt;"",Table1[[#This Row],[Số phiếu chi]]=""),"T",IF(AND(Table1[[#This Row],[Số phiếu thu]]="",Table1[[#This Row],[Số phiếu chi]]&lt;&gt;""),"C",0))</f>
        <v>0</v>
      </c>
    </row>
    <row r="184" spans="4:7" x14ac:dyDescent="0.25">
      <c r="D184" s="2" t="str">
        <f>IF(Table1[[#This Row],[Ngày]]="","",Table1[[#This Row],[Ngày]])</f>
        <v/>
      </c>
      <c r="E184" s="27" t="str">
        <f>IF(Table1[[#This Row],[Ngày2]]="","",MONTH(Table1[[#This Row],[Ngày2]]))</f>
        <v/>
      </c>
      <c r="G184" s="5">
        <f>IF(AND(Table1[[#This Row],[Số phiếu thu]]&lt;&gt;"",Table1[[#This Row],[Số phiếu chi]]=""),"T",IF(AND(Table1[[#This Row],[Số phiếu thu]]="",Table1[[#This Row],[Số phiếu chi]]&lt;&gt;""),"C",0))</f>
        <v>0</v>
      </c>
    </row>
    <row r="185" spans="4:7" x14ac:dyDescent="0.25">
      <c r="D185" s="2" t="str">
        <f>IF(Table1[[#This Row],[Ngày]]="","",Table1[[#This Row],[Ngày]])</f>
        <v/>
      </c>
      <c r="E185" s="27" t="str">
        <f>IF(Table1[[#This Row],[Ngày2]]="","",MONTH(Table1[[#This Row],[Ngày2]]))</f>
        <v/>
      </c>
      <c r="G185" s="5">
        <f>IF(AND(Table1[[#This Row],[Số phiếu thu]]&lt;&gt;"",Table1[[#This Row],[Số phiếu chi]]=""),"T",IF(AND(Table1[[#This Row],[Số phiếu thu]]="",Table1[[#This Row],[Số phiếu chi]]&lt;&gt;""),"C",0))</f>
        <v>0</v>
      </c>
    </row>
    <row r="186" spans="4:7" x14ac:dyDescent="0.25">
      <c r="D186" s="2" t="str">
        <f>IF(Table1[[#This Row],[Ngày]]="","",Table1[[#This Row],[Ngày]])</f>
        <v/>
      </c>
      <c r="E186" s="27" t="str">
        <f>IF(Table1[[#This Row],[Ngày2]]="","",MONTH(Table1[[#This Row],[Ngày2]]))</f>
        <v/>
      </c>
      <c r="G186" s="5">
        <f>IF(AND(Table1[[#This Row],[Số phiếu thu]]&lt;&gt;"",Table1[[#This Row],[Số phiếu chi]]=""),"T",IF(AND(Table1[[#This Row],[Số phiếu thu]]="",Table1[[#This Row],[Số phiếu chi]]&lt;&gt;""),"C",0))</f>
        <v>0</v>
      </c>
    </row>
    <row r="187" spans="4:7" x14ac:dyDescent="0.25">
      <c r="D187" s="2" t="str">
        <f>IF(Table1[[#This Row],[Ngày]]="","",Table1[[#This Row],[Ngày]])</f>
        <v/>
      </c>
      <c r="E187" s="27" t="str">
        <f>IF(Table1[[#This Row],[Ngày2]]="","",MONTH(Table1[[#This Row],[Ngày2]]))</f>
        <v/>
      </c>
      <c r="G187" s="5">
        <f>IF(AND(Table1[[#This Row],[Số phiếu thu]]&lt;&gt;"",Table1[[#This Row],[Số phiếu chi]]=""),"T",IF(AND(Table1[[#This Row],[Số phiếu thu]]="",Table1[[#This Row],[Số phiếu chi]]&lt;&gt;""),"C",0))</f>
        <v>0</v>
      </c>
    </row>
    <row r="188" spans="4:7" x14ac:dyDescent="0.25">
      <c r="D188" s="2" t="str">
        <f>IF(Table1[[#This Row],[Ngày]]="","",Table1[[#This Row],[Ngày]])</f>
        <v/>
      </c>
      <c r="E188" s="27" t="str">
        <f>IF(Table1[[#This Row],[Ngày2]]="","",MONTH(Table1[[#This Row],[Ngày2]]))</f>
        <v/>
      </c>
      <c r="G188" s="5">
        <f>IF(AND(Table1[[#This Row],[Số phiếu thu]]&lt;&gt;"",Table1[[#This Row],[Số phiếu chi]]=""),"T",IF(AND(Table1[[#This Row],[Số phiếu thu]]="",Table1[[#This Row],[Số phiếu chi]]&lt;&gt;""),"C",0))</f>
        <v>0</v>
      </c>
    </row>
    <row r="189" spans="4:7" x14ac:dyDescent="0.25">
      <c r="D189" s="2" t="str">
        <f>IF(Table1[[#This Row],[Ngày]]="","",Table1[[#This Row],[Ngày]])</f>
        <v/>
      </c>
      <c r="E189" s="27" t="str">
        <f>IF(Table1[[#This Row],[Ngày2]]="","",MONTH(Table1[[#This Row],[Ngày2]]))</f>
        <v/>
      </c>
      <c r="G189" s="5">
        <f>IF(AND(Table1[[#This Row],[Số phiếu thu]]&lt;&gt;"",Table1[[#This Row],[Số phiếu chi]]=""),"T",IF(AND(Table1[[#This Row],[Số phiếu thu]]="",Table1[[#This Row],[Số phiếu chi]]&lt;&gt;""),"C",0))</f>
        <v>0</v>
      </c>
    </row>
    <row r="190" spans="4:7" x14ac:dyDescent="0.25">
      <c r="D190" s="2" t="str">
        <f>IF(Table1[[#This Row],[Ngày]]="","",Table1[[#This Row],[Ngày]])</f>
        <v/>
      </c>
      <c r="E190" s="27" t="str">
        <f>IF(Table1[[#This Row],[Ngày2]]="","",MONTH(Table1[[#This Row],[Ngày2]]))</f>
        <v/>
      </c>
      <c r="G190" s="5">
        <f>IF(AND(Table1[[#This Row],[Số phiếu thu]]&lt;&gt;"",Table1[[#This Row],[Số phiếu chi]]=""),"T",IF(AND(Table1[[#This Row],[Số phiếu thu]]="",Table1[[#This Row],[Số phiếu chi]]&lt;&gt;""),"C",0))</f>
        <v>0</v>
      </c>
    </row>
    <row r="191" spans="4:7" x14ac:dyDescent="0.25">
      <c r="D191" s="2" t="str">
        <f>IF(Table1[[#This Row],[Ngày]]="","",Table1[[#This Row],[Ngày]])</f>
        <v/>
      </c>
      <c r="E191" s="27" t="str">
        <f>IF(Table1[[#This Row],[Ngày2]]="","",MONTH(Table1[[#This Row],[Ngày2]]))</f>
        <v/>
      </c>
      <c r="G191" s="5">
        <f>IF(AND(Table1[[#This Row],[Số phiếu thu]]&lt;&gt;"",Table1[[#This Row],[Số phiếu chi]]=""),"T",IF(AND(Table1[[#This Row],[Số phiếu thu]]="",Table1[[#This Row],[Số phiếu chi]]&lt;&gt;""),"C",0))</f>
        <v>0</v>
      </c>
    </row>
    <row r="192" spans="4:7" x14ac:dyDescent="0.25">
      <c r="D192" s="2" t="str">
        <f>IF(Table1[[#This Row],[Ngày]]="","",Table1[[#This Row],[Ngày]])</f>
        <v/>
      </c>
      <c r="E192" s="27" t="str">
        <f>IF(Table1[[#This Row],[Ngày2]]="","",MONTH(Table1[[#This Row],[Ngày2]]))</f>
        <v/>
      </c>
      <c r="G192" s="5">
        <f>IF(AND(Table1[[#This Row],[Số phiếu thu]]&lt;&gt;"",Table1[[#This Row],[Số phiếu chi]]=""),"T",IF(AND(Table1[[#This Row],[Số phiếu thu]]="",Table1[[#This Row],[Số phiếu chi]]&lt;&gt;""),"C",0))</f>
        <v>0</v>
      </c>
    </row>
    <row r="193" spans="4:7" x14ac:dyDescent="0.25">
      <c r="D193" s="2" t="str">
        <f>IF(Table1[[#This Row],[Ngày]]="","",Table1[[#This Row],[Ngày]])</f>
        <v/>
      </c>
      <c r="E193" s="27" t="str">
        <f>IF(Table1[[#This Row],[Ngày2]]="","",MONTH(Table1[[#This Row],[Ngày2]]))</f>
        <v/>
      </c>
      <c r="G193" s="5">
        <f>IF(AND(Table1[[#This Row],[Số phiếu thu]]&lt;&gt;"",Table1[[#This Row],[Số phiếu chi]]=""),"T",IF(AND(Table1[[#This Row],[Số phiếu thu]]="",Table1[[#This Row],[Số phiếu chi]]&lt;&gt;""),"C",0))</f>
        <v>0</v>
      </c>
    </row>
    <row r="194" spans="4:7" x14ac:dyDescent="0.25">
      <c r="D194" s="2" t="str">
        <f>IF(Table1[[#This Row],[Ngày]]="","",Table1[[#This Row],[Ngày]])</f>
        <v/>
      </c>
      <c r="E194" s="27" t="str">
        <f>IF(Table1[[#This Row],[Ngày2]]="","",MONTH(Table1[[#This Row],[Ngày2]]))</f>
        <v/>
      </c>
      <c r="G194" s="5">
        <f>IF(AND(Table1[[#This Row],[Số phiếu thu]]&lt;&gt;"",Table1[[#This Row],[Số phiếu chi]]=""),"T",IF(AND(Table1[[#This Row],[Số phiếu thu]]="",Table1[[#This Row],[Số phiếu chi]]&lt;&gt;""),"C",0))</f>
        <v>0</v>
      </c>
    </row>
    <row r="195" spans="4:7" x14ac:dyDescent="0.25">
      <c r="D195" s="2" t="str">
        <f>IF(Table1[[#This Row],[Ngày]]="","",Table1[[#This Row],[Ngày]])</f>
        <v/>
      </c>
      <c r="E195" s="27" t="str">
        <f>IF(Table1[[#This Row],[Ngày2]]="","",MONTH(Table1[[#This Row],[Ngày2]]))</f>
        <v/>
      </c>
      <c r="G195" s="5">
        <f>IF(AND(Table1[[#This Row],[Số phiếu thu]]&lt;&gt;"",Table1[[#This Row],[Số phiếu chi]]=""),"T",IF(AND(Table1[[#This Row],[Số phiếu thu]]="",Table1[[#This Row],[Số phiếu chi]]&lt;&gt;""),"C",0))</f>
        <v>0</v>
      </c>
    </row>
    <row r="196" spans="4:7" x14ac:dyDescent="0.25">
      <c r="D196" s="2" t="str">
        <f>IF(Table1[[#This Row],[Ngày]]="","",Table1[[#This Row],[Ngày]])</f>
        <v/>
      </c>
      <c r="E196" s="27" t="str">
        <f>IF(Table1[[#This Row],[Ngày2]]="","",MONTH(Table1[[#This Row],[Ngày2]]))</f>
        <v/>
      </c>
      <c r="G196" s="5">
        <f>IF(AND(Table1[[#This Row],[Số phiếu thu]]&lt;&gt;"",Table1[[#This Row],[Số phiếu chi]]=""),"T",IF(AND(Table1[[#This Row],[Số phiếu thu]]="",Table1[[#This Row],[Số phiếu chi]]&lt;&gt;""),"C",0))</f>
        <v>0</v>
      </c>
    </row>
    <row r="197" spans="4:7" x14ac:dyDescent="0.25">
      <c r="D197" s="2" t="str">
        <f>IF(Table1[[#This Row],[Ngày]]="","",Table1[[#This Row],[Ngày]])</f>
        <v/>
      </c>
      <c r="E197" s="27" t="str">
        <f>IF(Table1[[#This Row],[Ngày2]]="","",MONTH(Table1[[#This Row],[Ngày2]]))</f>
        <v/>
      </c>
      <c r="G197" s="5">
        <f>IF(AND(Table1[[#This Row],[Số phiếu thu]]&lt;&gt;"",Table1[[#This Row],[Số phiếu chi]]=""),"T",IF(AND(Table1[[#This Row],[Số phiếu thu]]="",Table1[[#This Row],[Số phiếu chi]]&lt;&gt;""),"C",0))</f>
        <v>0</v>
      </c>
    </row>
    <row r="198" spans="4:7" x14ac:dyDescent="0.25">
      <c r="D198" s="2" t="str">
        <f>IF(Table1[[#This Row],[Ngày]]="","",Table1[[#This Row],[Ngày]])</f>
        <v/>
      </c>
      <c r="E198" s="27" t="str">
        <f>IF(Table1[[#This Row],[Ngày2]]="","",MONTH(Table1[[#This Row],[Ngày2]]))</f>
        <v/>
      </c>
      <c r="G198" s="5">
        <f>IF(AND(Table1[[#This Row],[Số phiếu thu]]&lt;&gt;"",Table1[[#This Row],[Số phiếu chi]]=""),"T",IF(AND(Table1[[#This Row],[Số phiếu thu]]="",Table1[[#This Row],[Số phiếu chi]]&lt;&gt;""),"C",0))</f>
        <v>0</v>
      </c>
    </row>
    <row r="199" spans="4:7" x14ac:dyDescent="0.25">
      <c r="D199" s="2" t="str">
        <f>IF(Table1[[#This Row],[Ngày]]="","",Table1[[#This Row],[Ngày]])</f>
        <v/>
      </c>
      <c r="E199" s="27" t="str">
        <f>IF(Table1[[#This Row],[Ngày2]]="","",MONTH(Table1[[#This Row],[Ngày2]]))</f>
        <v/>
      </c>
      <c r="G199" s="5">
        <f>IF(AND(Table1[[#This Row],[Số phiếu thu]]&lt;&gt;"",Table1[[#This Row],[Số phiếu chi]]=""),"T",IF(AND(Table1[[#This Row],[Số phiếu thu]]="",Table1[[#This Row],[Số phiếu chi]]&lt;&gt;""),"C",0))</f>
        <v>0</v>
      </c>
    </row>
    <row r="200" spans="4:7" x14ac:dyDescent="0.25">
      <c r="D200" s="2" t="str">
        <f>IF(Table1[[#This Row],[Ngày]]="","",Table1[[#This Row],[Ngày]])</f>
        <v/>
      </c>
      <c r="E200" s="27" t="str">
        <f>IF(Table1[[#This Row],[Ngày2]]="","",MONTH(Table1[[#This Row],[Ngày2]]))</f>
        <v/>
      </c>
      <c r="G200" s="5">
        <f>IF(AND(Table1[[#This Row],[Số phiếu thu]]&lt;&gt;"",Table1[[#This Row],[Số phiếu chi]]=""),"T",IF(AND(Table1[[#This Row],[Số phiếu thu]]="",Table1[[#This Row],[Số phiếu chi]]&lt;&gt;""),"C",0))</f>
        <v>0</v>
      </c>
    </row>
    <row r="201" spans="4:7" x14ac:dyDescent="0.25">
      <c r="D201" s="2" t="str">
        <f>IF(Table1[[#This Row],[Ngày]]="","",Table1[[#This Row],[Ngày]])</f>
        <v/>
      </c>
      <c r="E201" s="27" t="str">
        <f>IF(Table1[[#This Row],[Ngày2]]="","",MONTH(Table1[[#This Row],[Ngày2]]))</f>
        <v/>
      </c>
      <c r="G201" s="5">
        <f>IF(AND(Table1[[#This Row],[Số phiếu thu]]&lt;&gt;"",Table1[[#This Row],[Số phiếu chi]]=""),"T",IF(AND(Table1[[#This Row],[Số phiếu thu]]="",Table1[[#This Row],[Số phiếu chi]]&lt;&gt;""),"C",0))</f>
        <v>0</v>
      </c>
    </row>
    <row r="202" spans="4:7" x14ac:dyDescent="0.25">
      <c r="D202" s="2" t="str">
        <f>IF(Table1[[#This Row],[Ngày]]="","",Table1[[#This Row],[Ngày]])</f>
        <v/>
      </c>
      <c r="E202" s="27" t="str">
        <f>IF(Table1[[#This Row],[Ngày2]]="","",MONTH(Table1[[#This Row],[Ngày2]]))</f>
        <v/>
      </c>
      <c r="G202" s="5">
        <f>IF(AND(Table1[[#This Row],[Số phiếu thu]]&lt;&gt;"",Table1[[#This Row],[Số phiếu chi]]=""),"T",IF(AND(Table1[[#This Row],[Số phiếu thu]]="",Table1[[#This Row],[Số phiếu chi]]&lt;&gt;""),"C",0))</f>
        <v>0</v>
      </c>
    </row>
    <row r="203" spans="4:7" x14ac:dyDescent="0.25">
      <c r="D203" s="2" t="str">
        <f>IF(Table1[[#This Row],[Ngày]]="","",Table1[[#This Row],[Ngày]])</f>
        <v/>
      </c>
      <c r="E203" s="27" t="str">
        <f>IF(Table1[[#This Row],[Ngày2]]="","",MONTH(Table1[[#This Row],[Ngày2]]))</f>
        <v/>
      </c>
      <c r="G203" s="5">
        <f>IF(AND(Table1[[#This Row],[Số phiếu thu]]&lt;&gt;"",Table1[[#This Row],[Số phiếu chi]]=""),"T",IF(AND(Table1[[#This Row],[Số phiếu thu]]="",Table1[[#This Row],[Số phiếu chi]]&lt;&gt;""),"C",0))</f>
        <v>0</v>
      </c>
    </row>
    <row r="204" spans="4:7" x14ac:dyDescent="0.25">
      <c r="D204" s="2" t="str">
        <f>IF(Table1[[#This Row],[Ngày]]="","",Table1[[#This Row],[Ngày]])</f>
        <v/>
      </c>
      <c r="E204" s="27" t="str">
        <f>IF(Table1[[#This Row],[Ngày2]]="","",MONTH(Table1[[#This Row],[Ngày2]]))</f>
        <v/>
      </c>
      <c r="G204" s="5">
        <f>IF(AND(Table1[[#This Row],[Số phiếu thu]]&lt;&gt;"",Table1[[#This Row],[Số phiếu chi]]=""),"T",IF(AND(Table1[[#This Row],[Số phiếu thu]]="",Table1[[#This Row],[Số phiếu chi]]&lt;&gt;""),"C",0))</f>
        <v>0</v>
      </c>
    </row>
    <row r="205" spans="4:7" x14ac:dyDescent="0.25">
      <c r="D205" s="2" t="str">
        <f>IF(Table1[[#This Row],[Ngày]]="","",Table1[[#This Row],[Ngày]])</f>
        <v/>
      </c>
      <c r="E205" s="27" t="str">
        <f>IF(Table1[[#This Row],[Ngày2]]="","",MONTH(Table1[[#This Row],[Ngày2]]))</f>
        <v/>
      </c>
      <c r="G205" s="5">
        <f>IF(AND(Table1[[#This Row],[Số phiếu thu]]&lt;&gt;"",Table1[[#This Row],[Số phiếu chi]]=""),"T",IF(AND(Table1[[#This Row],[Số phiếu thu]]="",Table1[[#This Row],[Số phiếu chi]]&lt;&gt;""),"C",0))</f>
        <v>0</v>
      </c>
    </row>
    <row r="206" spans="4:7" x14ac:dyDescent="0.25">
      <c r="D206" s="2" t="str">
        <f>IF(Table1[[#This Row],[Ngày]]="","",Table1[[#This Row],[Ngày]])</f>
        <v/>
      </c>
      <c r="E206" s="27" t="str">
        <f>IF(Table1[[#This Row],[Ngày2]]="","",MONTH(Table1[[#This Row],[Ngày2]]))</f>
        <v/>
      </c>
      <c r="G206" s="5">
        <f>IF(AND(Table1[[#This Row],[Số phiếu thu]]&lt;&gt;"",Table1[[#This Row],[Số phiếu chi]]=""),"T",IF(AND(Table1[[#This Row],[Số phiếu thu]]="",Table1[[#This Row],[Số phiếu chi]]&lt;&gt;""),"C",0))</f>
        <v>0</v>
      </c>
    </row>
    <row r="207" spans="4:7" x14ac:dyDescent="0.25">
      <c r="D207" s="2" t="str">
        <f>IF(Table1[[#This Row],[Ngày]]="","",Table1[[#This Row],[Ngày]])</f>
        <v/>
      </c>
      <c r="E207" s="27" t="str">
        <f>IF(Table1[[#This Row],[Ngày2]]="","",MONTH(Table1[[#This Row],[Ngày2]]))</f>
        <v/>
      </c>
      <c r="G207" s="5">
        <f>IF(AND(Table1[[#This Row],[Số phiếu thu]]&lt;&gt;"",Table1[[#This Row],[Số phiếu chi]]=""),"T",IF(AND(Table1[[#This Row],[Số phiếu thu]]="",Table1[[#This Row],[Số phiếu chi]]&lt;&gt;""),"C",0))</f>
        <v>0</v>
      </c>
    </row>
    <row r="208" spans="4:7" x14ac:dyDescent="0.25">
      <c r="D208" s="2" t="str">
        <f>IF(Table1[[#This Row],[Ngày]]="","",Table1[[#This Row],[Ngày]])</f>
        <v/>
      </c>
      <c r="E208" s="27" t="str">
        <f>IF(Table1[[#This Row],[Ngày2]]="","",MONTH(Table1[[#This Row],[Ngày2]]))</f>
        <v/>
      </c>
      <c r="G208" s="5">
        <f>IF(AND(Table1[[#This Row],[Số phiếu thu]]&lt;&gt;"",Table1[[#This Row],[Số phiếu chi]]=""),"T",IF(AND(Table1[[#This Row],[Số phiếu thu]]="",Table1[[#This Row],[Số phiếu chi]]&lt;&gt;""),"C",0))</f>
        <v>0</v>
      </c>
    </row>
    <row r="209" spans="4:7" x14ac:dyDescent="0.25">
      <c r="D209" s="2" t="str">
        <f>IF(Table1[[#This Row],[Ngày]]="","",Table1[[#This Row],[Ngày]])</f>
        <v/>
      </c>
      <c r="E209" s="27" t="str">
        <f>IF(Table1[[#This Row],[Ngày2]]="","",MONTH(Table1[[#This Row],[Ngày2]]))</f>
        <v/>
      </c>
      <c r="G209" s="5">
        <f>IF(AND(Table1[[#This Row],[Số phiếu thu]]&lt;&gt;"",Table1[[#This Row],[Số phiếu chi]]=""),"T",IF(AND(Table1[[#This Row],[Số phiếu thu]]="",Table1[[#This Row],[Số phiếu chi]]&lt;&gt;""),"C",0))</f>
        <v>0</v>
      </c>
    </row>
    <row r="210" spans="4:7" x14ac:dyDescent="0.25">
      <c r="D210" s="2" t="str">
        <f>IF(Table1[[#This Row],[Ngày]]="","",Table1[[#This Row],[Ngày]])</f>
        <v/>
      </c>
      <c r="E210" s="27" t="str">
        <f>IF(Table1[[#This Row],[Ngày2]]="","",MONTH(Table1[[#This Row],[Ngày2]]))</f>
        <v/>
      </c>
      <c r="G210" s="5">
        <f>IF(AND(Table1[[#This Row],[Số phiếu thu]]&lt;&gt;"",Table1[[#This Row],[Số phiếu chi]]=""),"T",IF(AND(Table1[[#This Row],[Số phiếu thu]]="",Table1[[#This Row],[Số phiếu chi]]&lt;&gt;""),"C",0))</f>
        <v>0</v>
      </c>
    </row>
    <row r="211" spans="4:7" x14ac:dyDescent="0.25">
      <c r="D211" s="2" t="str">
        <f>IF(Table1[[#This Row],[Ngày]]="","",Table1[[#This Row],[Ngày]])</f>
        <v/>
      </c>
      <c r="E211" s="27" t="str">
        <f>IF(Table1[[#This Row],[Ngày2]]="","",MONTH(Table1[[#This Row],[Ngày2]]))</f>
        <v/>
      </c>
      <c r="G211" s="5">
        <f>IF(AND(Table1[[#This Row],[Số phiếu thu]]&lt;&gt;"",Table1[[#This Row],[Số phiếu chi]]=""),"T",IF(AND(Table1[[#This Row],[Số phiếu thu]]="",Table1[[#This Row],[Số phiếu chi]]&lt;&gt;""),"C",0))</f>
        <v>0</v>
      </c>
    </row>
    <row r="212" spans="4:7" x14ac:dyDescent="0.25">
      <c r="D212" s="2" t="str">
        <f>IF(Table1[[#This Row],[Ngày]]="","",Table1[[#This Row],[Ngày]])</f>
        <v/>
      </c>
      <c r="E212" s="27" t="str">
        <f>IF(Table1[[#This Row],[Ngày2]]="","",MONTH(Table1[[#This Row],[Ngày2]]))</f>
        <v/>
      </c>
      <c r="G212" s="5">
        <f>IF(AND(Table1[[#This Row],[Số phiếu thu]]&lt;&gt;"",Table1[[#This Row],[Số phiếu chi]]=""),"T",IF(AND(Table1[[#This Row],[Số phiếu thu]]="",Table1[[#This Row],[Số phiếu chi]]&lt;&gt;""),"C",0))</f>
        <v>0</v>
      </c>
    </row>
    <row r="213" spans="4:7" x14ac:dyDescent="0.25">
      <c r="D213" s="2" t="str">
        <f>IF(Table1[[#This Row],[Ngày]]="","",Table1[[#This Row],[Ngày]])</f>
        <v/>
      </c>
      <c r="E213" s="27" t="str">
        <f>IF(Table1[[#This Row],[Ngày2]]="","",MONTH(Table1[[#This Row],[Ngày2]]))</f>
        <v/>
      </c>
      <c r="G213" s="5">
        <f>IF(AND(Table1[[#This Row],[Số phiếu thu]]&lt;&gt;"",Table1[[#This Row],[Số phiếu chi]]=""),"T",IF(AND(Table1[[#This Row],[Số phiếu thu]]="",Table1[[#This Row],[Số phiếu chi]]&lt;&gt;""),"C",0))</f>
        <v>0</v>
      </c>
    </row>
    <row r="214" spans="4:7" x14ac:dyDescent="0.25">
      <c r="D214" s="2" t="str">
        <f>IF(Table1[[#This Row],[Ngày]]="","",Table1[[#This Row],[Ngày]])</f>
        <v/>
      </c>
      <c r="E214" s="27" t="str">
        <f>IF(Table1[[#This Row],[Ngày2]]="","",MONTH(Table1[[#This Row],[Ngày2]]))</f>
        <v/>
      </c>
      <c r="G214" s="5">
        <f>IF(AND(Table1[[#This Row],[Số phiếu thu]]&lt;&gt;"",Table1[[#This Row],[Số phiếu chi]]=""),"T",IF(AND(Table1[[#This Row],[Số phiếu thu]]="",Table1[[#This Row],[Số phiếu chi]]&lt;&gt;""),"C",0))</f>
        <v>0</v>
      </c>
    </row>
    <row r="215" spans="4:7" x14ac:dyDescent="0.25">
      <c r="D215" s="2" t="str">
        <f>IF(Table1[[#This Row],[Ngày]]="","",Table1[[#This Row],[Ngày]])</f>
        <v/>
      </c>
      <c r="E215" s="27" t="str">
        <f>IF(Table1[[#This Row],[Ngày2]]="","",MONTH(Table1[[#This Row],[Ngày2]]))</f>
        <v/>
      </c>
      <c r="G215" s="5">
        <f>IF(AND(Table1[[#This Row],[Số phiếu thu]]&lt;&gt;"",Table1[[#This Row],[Số phiếu chi]]=""),"T",IF(AND(Table1[[#This Row],[Số phiếu thu]]="",Table1[[#This Row],[Số phiếu chi]]&lt;&gt;""),"C",0))</f>
        <v>0</v>
      </c>
    </row>
    <row r="216" spans="4:7" x14ac:dyDescent="0.25">
      <c r="D216" s="2" t="str">
        <f>IF(Table1[[#This Row],[Ngày]]="","",Table1[[#This Row],[Ngày]])</f>
        <v/>
      </c>
      <c r="E216" s="27" t="str">
        <f>IF(Table1[[#This Row],[Ngày2]]="","",MONTH(Table1[[#This Row],[Ngày2]]))</f>
        <v/>
      </c>
      <c r="G216" s="5">
        <f>IF(AND(Table1[[#This Row],[Số phiếu thu]]&lt;&gt;"",Table1[[#This Row],[Số phiếu chi]]=""),"T",IF(AND(Table1[[#This Row],[Số phiếu thu]]="",Table1[[#This Row],[Số phiếu chi]]&lt;&gt;""),"C",0))</f>
        <v>0</v>
      </c>
    </row>
    <row r="217" spans="4:7" x14ac:dyDescent="0.25">
      <c r="D217" s="2" t="str">
        <f>IF(Table1[[#This Row],[Ngày]]="","",Table1[[#This Row],[Ngày]])</f>
        <v/>
      </c>
      <c r="E217" s="27" t="str">
        <f>IF(Table1[[#This Row],[Ngày2]]="","",MONTH(Table1[[#This Row],[Ngày2]]))</f>
        <v/>
      </c>
      <c r="G217" s="5">
        <f>IF(AND(Table1[[#This Row],[Số phiếu thu]]&lt;&gt;"",Table1[[#This Row],[Số phiếu chi]]=""),"T",IF(AND(Table1[[#This Row],[Số phiếu thu]]="",Table1[[#This Row],[Số phiếu chi]]&lt;&gt;""),"C",0))</f>
        <v>0</v>
      </c>
    </row>
    <row r="218" spans="4:7" x14ac:dyDescent="0.25">
      <c r="D218" s="2" t="str">
        <f>IF(Table1[[#This Row],[Ngày]]="","",Table1[[#This Row],[Ngày]])</f>
        <v/>
      </c>
      <c r="E218" s="27" t="str">
        <f>IF(Table1[[#This Row],[Ngày2]]="","",MONTH(Table1[[#This Row],[Ngày2]]))</f>
        <v/>
      </c>
      <c r="G218" s="5">
        <f>IF(AND(Table1[[#This Row],[Số phiếu thu]]&lt;&gt;"",Table1[[#This Row],[Số phiếu chi]]=""),"T",IF(AND(Table1[[#This Row],[Số phiếu thu]]="",Table1[[#This Row],[Số phiếu chi]]&lt;&gt;""),"C",0))</f>
        <v>0</v>
      </c>
    </row>
    <row r="219" spans="4:7" x14ac:dyDescent="0.25">
      <c r="D219" s="2" t="str">
        <f>IF(Table1[[#This Row],[Ngày]]="","",Table1[[#This Row],[Ngày]])</f>
        <v/>
      </c>
      <c r="E219" s="27" t="str">
        <f>IF(Table1[[#This Row],[Ngày2]]="","",MONTH(Table1[[#This Row],[Ngày2]]))</f>
        <v/>
      </c>
      <c r="G219" s="5">
        <f>IF(AND(Table1[[#This Row],[Số phiếu thu]]&lt;&gt;"",Table1[[#This Row],[Số phiếu chi]]=""),"T",IF(AND(Table1[[#This Row],[Số phiếu thu]]="",Table1[[#This Row],[Số phiếu chi]]&lt;&gt;""),"C",0))</f>
        <v>0</v>
      </c>
    </row>
    <row r="220" spans="4:7" x14ac:dyDescent="0.25">
      <c r="D220" s="2" t="str">
        <f>IF(Table1[[#This Row],[Ngày]]="","",Table1[[#This Row],[Ngày]])</f>
        <v/>
      </c>
      <c r="E220" s="27" t="str">
        <f>IF(Table1[[#This Row],[Ngày2]]="","",MONTH(Table1[[#This Row],[Ngày2]]))</f>
        <v/>
      </c>
      <c r="G220" s="5">
        <f>IF(AND(Table1[[#This Row],[Số phiếu thu]]&lt;&gt;"",Table1[[#This Row],[Số phiếu chi]]=""),"T",IF(AND(Table1[[#This Row],[Số phiếu thu]]="",Table1[[#This Row],[Số phiếu chi]]&lt;&gt;""),"C",0))</f>
        <v>0</v>
      </c>
    </row>
    <row r="221" spans="4:7" x14ac:dyDescent="0.25">
      <c r="D221" s="2" t="str">
        <f>IF(Table1[[#This Row],[Ngày]]="","",Table1[[#This Row],[Ngày]])</f>
        <v/>
      </c>
      <c r="E221" s="27" t="str">
        <f>IF(Table1[[#This Row],[Ngày2]]="","",MONTH(Table1[[#This Row],[Ngày2]]))</f>
        <v/>
      </c>
      <c r="G221" s="5">
        <f>IF(AND(Table1[[#This Row],[Số phiếu thu]]&lt;&gt;"",Table1[[#This Row],[Số phiếu chi]]=""),"T",IF(AND(Table1[[#This Row],[Số phiếu thu]]="",Table1[[#This Row],[Số phiếu chi]]&lt;&gt;""),"C",0))</f>
        <v>0</v>
      </c>
    </row>
    <row r="222" spans="4:7" x14ac:dyDescent="0.25">
      <c r="D222" s="2" t="str">
        <f>IF(Table1[[#This Row],[Ngày]]="","",Table1[[#This Row],[Ngày]])</f>
        <v/>
      </c>
      <c r="E222" s="27" t="str">
        <f>IF(Table1[[#This Row],[Ngày2]]="","",MONTH(Table1[[#This Row],[Ngày2]]))</f>
        <v/>
      </c>
      <c r="G222" s="5">
        <f>IF(AND(Table1[[#This Row],[Số phiếu thu]]&lt;&gt;"",Table1[[#This Row],[Số phiếu chi]]=""),"T",IF(AND(Table1[[#This Row],[Số phiếu thu]]="",Table1[[#This Row],[Số phiếu chi]]&lt;&gt;""),"C",0))</f>
        <v>0</v>
      </c>
    </row>
    <row r="223" spans="4:7" x14ac:dyDescent="0.25">
      <c r="D223" s="2" t="str">
        <f>IF(Table1[[#This Row],[Ngày]]="","",Table1[[#This Row],[Ngày]])</f>
        <v/>
      </c>
      <c r="E223" s="27" t="str">
        <f>IF(Table1[[#This Row],[Ngày2]]="","",MONTH(Table1[[#This Row],[Ngày2]]))</f>
        <v/>
      </c>
      <c r="G223" s="5">
        <f>IF(AND(Table1[[#This Row],[Số phiếu thu]]&lt;&gt;"",Table1[[#This Row],[Số phiếu chi]]=""),"T",IF(AND(Table1[[#This Row],[Số phiếu thu]]="",Table1[[#This Row],[Số phiếu chi]]&lt;&gt;""),"C",0))</f>
        <v>0</v>
      </c>
    </row>
    <row r="224" spans="4:7" x14ac:dyDescent="0.25">
      <c r="D224" s="2" t="str">
        <f>IF(Table1[[#This Row],[Ngày]]="","",Table1[[#This Row],[Ngày]])</f>
        <v/>
      </c>
      <c r="E224" s="27" t="str">
        <f>IF(Table1[[#This Row],[Ngày2]]="","",MONTH(Table1[[#This Row],[Ngày2]]))</f>
        <v/>
      </c>
      <c r="G224" s="5">
        <f>IF(AND(Table1[[#This Row],[Số phiếu thu]]&lt;&gt;"",Table1[[#This Row],[Số phiếu chi]]=""),"T",IF(AND(Table1[[#This Row],[Số phiếu thu]]="",Table1[[#This Row],[Số phiếu chi]]&lt;&gt;""),"C",0))</f>
        <v>0</v>
      </c>
    </row>
    <row r="225" spans="4:7" x14ac:dyDescent="0.25">
      <c r="D225" s="2" t="str">
        <f>IF(Table1[[#This Row],[Ngày]]="","",Table1[[#This Row],[Ngày]])</f>
        <v/>
      </c>
      <c r="E225" s="27" t="str">
        <f>IF(Table1[[#This Row],[Ngày2]]="","",MONTH(Table1[[#This Row],[Ngày2]]))</f>
        <v/>
      </c>
      <c r="G225" s="5">
        <f>IF(AND(Table1[[#This Row],[Số phiếu thu]]&lt;&gt;"",Table1[[#This Row],[Số phiếu chi]]=""),"T",IF(AND(Table1[[#This Row],[Số phiếu thu]]="",Table1[[#This Row],[Số phiếu chi]]&lt;&gt;""),"C",0))</f>
        <v>0</v>
      </c>
    </row>
    <row r="226" spans="4:7" x14ac:dyDescent="0.25">
      <c r="D226" s="2" t="str">
        <f>IF(Table1[[#This Row],[Ngày]]="","",Table1[[#This Row],[Ngày]])</f>
        <v/>
      </c>
      <c r="E226" s="27" t="str">
        <f>IF(Table1[[#This Row],[Ngày2]]="","",MONTH(Table1[[#This Row],[Ngày2]]))</f>
        <v/>
      </c>
      <c r="G226" s="5">
        <f>IF(AND(Table1[[#This Row],[Số phiếu thu]]&lt;&gt;"",Table1[[#This Row],[Số phiếu chi]]=""),"T",IF(AND(Table1[[#This Row],[Số phiếu thu]]="",Table1[[#This Row],[Số phiếu chi]]&lt;&gt;""),"C",0))</f>
        <v>0</v>
      </c>
    </row>
    <row r="227" spans="4:7" x14ac:dyDescent="0.25">
      <c r="D227" s="2" t="str">
        <f>IF(Table1[[#This Row],[Ngày]]="","",Table1[[#This Row],[Ngày]])</f>
        <v/>
      </c>
      <c r="E227" s="27" t="str">
        <f>IF(Table1[[#This Row],[Ngày2]]="","",MONTH(Table1[[#This Row],[Ngày2]]))</f>
        <v/>
      </c>
      <c r="G227" s="5">
        <f>IF(AND(Table1[[#This Row],[Số phiếu thu]]&lt;&gt;"",Table1[[#This Row],[Số phiếu chi]]=""),"T",IF(AND(Table1[[#This Row],[Số phiếu thu]]="",Table1[[#This Row],[Số phiếu chi]]&lt;&gt;""),"C",0))</f>
        <v>0</v>
      </c>
    </row>
    <row r="228" spans="4:7" x14ac:dyDescent="0.25">
      <c r="D228" s="2" t="str">
        <f>IF(Table1[[#This Row],[Ngày]]="","",Table1[[#This Row],[Ngày]])</f>
        <v/>
      </c>
      <c r="E228" s="27" t="str">
        <f>IF(Table1[[#This Row],[Ngày2]]="","",MONTH(Table1[[#This Row],[Ngày2]]))</f>
        <v/>
      </c>
      <c r="G228" s="5">
        <f>IF(AND(Table1[[#This Row],[Số phiếu thu]]&lt;&gt;"",Table1[[#This Row],[Số phiếu chi]]=""),"T",IF(AND(Table1[[#This Row],[Số phiếu thu]]="",Table1[[#This Row],[Số phiếu chi]]&lt;&gt;""),"C",0))</f>
        <v>0</v>
      </c>
    </row>
    <row r="229" spans="4:7" x14ac:dyDescent="0.25">
      <c r="D229" s="2" t="str">
        <f>IF(Table1[[#This Row],[Ngày]]="","",Table1[[#This Row],[Ngày]])</f>
        <v/>
      </c>
      <c r="E229" s="27" t="str">
        <f>IF(Table1[[#This Row],[Ngày2]]="","",MONTH(Table1[[#This Row],[Ngày2]]))</f>
        <v/>
      </c>
      <c r="G229" s="5">
        <f>IF(AND(Table1[[#This Row],[Số phiếu thu]]&lt;&gt;"",Table1[[#This Row],[Số phiếu chi]]=""),"T",IF(AND(Table1[[#This Row],[Số phiếu thu]]="",Table1[[#This Row],[Số phiếu chi]]&lt;&gt;""),"C",0))</f>
        <v>0</v>
      </c>
    </row>
    <row r="230" spans="4:7" x14ac:dyDescent="0.25">
      <c r="D230" s="2" t="str">
        <f>IF(Table1[[#This Row],[Ngày]]="","",Table1[[#This Row],[Ngày]])</f>
        <v/>
      </c>
      <c r="E230" s="27" t="str">
        <f>IF(Table1[[#This Row],[Ngày2]]="","",MONTH(Table1[[#This Row],[Ngày2]]))</f>
        <v/>
      </c>
      <c r="G230" s="5">
        <f>IF(AND(Table1[[#This Row],[Số phiếu thu]]&lt;&gt;"",Table1[[#This Row],[Số phiếu chi]]=""),"T",IF(AND(Table1[[#This Row],[Số phiếu thu]]="",Table1[[#This Row],[Số phiếu chi]]&lt;&gt;""),"C",0))</f>
        <v>0</v>
      </c>
    </row>
    <row r="231" spans="4:7" x14ac:dyDescent="0.25">
      <c r="D231" s="2" t="str">
        <f>IF(Table1[[#This Row],[Ngày]]="","",Table1[[#This Row],[Ngày]])</f>
        <v/>
      </c>
      <c r="E231" s="27" t="str">
        <f>IF(Table1[[#This Row],[Ngày2]]="","",MONTH(Table1[[#This Row],[Ngày2]]))</f>
        <v/>
      </c>
      <c r="G231" s="5">
        <f>IF(AND(Table1[[#This Row],[Số phiếu thu]]&lt;&gt;"",Table1[[#This Row],[Số phiếu chi]]=""),"T",IF(AND(Table1[[#This Row],[Số phiếu thu]]="",Table1[[#This Row],[Số phiếu chi]]&lt;&gt;""),"C",0))</f>
        <v>0</v>
      </c>
    </row>
    <row r="232" spans="4:7" x14ac:dyDescent="0.25">
      <c r="D232" s="2" t="str">
        <f>IF(Table1[[#This Row],[Ngày]]="","",Table1[[#This Row],[Ngày]])</f>
        <v/>
      </c>
      <c r="E232" s="27" t="str">
        <f>IF(Table1[[#This Row],[Ngày2]]="","",MONTH(Table1[[#This Row],[Ngày2]]))</f>
        <v/>
      </c>
      <c r="G232" s="5">
        <f>IF(AND(Table1[[#This Row],[Số phiếu thu]]&lt;&gt;"",Table1[[#This Row],[Số phiếu chi]]=""),"T",IF(AND(Table1[[#This Row],[Số phiếu thu]]="",Table1[[#This Row],[Số phiếu chi]]&lt;&gt;""),"C",0))</f>
        <v>0</v>
      </c>
    </row>
    <row r="233" spans="4:7" x14ac:dyDescent="0.25">
      <c r="D233" s="2" t="str">
        <f>IF(Table1[[#This Row],[Ngày]]="","",Table1[[#This Row],[Ngày]])</f>
        <v/>
      </c>
      <c r="E233" s="27" t="str">
        <f>IF(Table1[[#This Row],[Ngày2]]="","",MONTH(Table1[[#This Row],[Ngày2]]))</f>
        <v/>
      </c>
      <c r="G233" s="5">
        <f>IF(AND(Table1[[#This Row],[Số phiếu thu]]&lt;&gt;"",Table1[[#This Row],[Số phiếu chi]]=""),"T",IF(AND(Table1[[#This Row],[Số phiếu thu]]="",Table1[[#This Row],[Số phiếu chi]]&lt;&gt;""),"C",0))</f>
        <v>0</v>
      </c>
    </row>
    <row r="234" spans="4:7" x14ac:dyDescent="0.25">
      <c r="D234" s="2" t="str">
        <f>IF(Table1[[#This Row],[Ngày]]="","",Table1[[#This Row],[Ngày]])</f>
        <v/>
      </c>
      <c r="E234" s="27" t="str">
        <f>IF(Table1[[#This Row],[Ngày2]]="","",MONTH(Table1[[#This Row],[Ngày2]]))</f>
        <v/>
      </c>
      <c r="G234" s="5">
        <f>IF(AND(Table1[[#This Row],[Số phiếu thu]]&lt;&gt;"",Table1[[#This Row],[Số phiếu chi]]=""),"T",IF(AND(Table1[[#This Row],[Số phiếu thu]]="",Table1[[#This Row],[Số phiếu chi]]&lt;&gt;""),"C",0))</f>
        <v>0</v>
      </c>
    </row>
    <row r="235" spans="4:7" x14ac:dyDescent="0.25">
      <c r="D235" s="2" t="str">
        <f>IF(Table1[[#This Row],[Ngày]]="","",Table1[[#This Row],[Ngày]])</f>
        <v/>
      </c>
      <c r="E235" s="27" t="str">
        <f>IF(Table1[[#This Row],[Ngày2]]="","",MONTH(Table1[[#This Row],[Ngày2]]))</f>
        <v/>
      </c>
      <c r="G235" s="5">
        <f>IF(AND(Table1[[#This Row],[Số phiếu thu]]&lt;&gt;"",Table1[[#This Row],[Số phiếu chi]]=""),"T",IF(AND(Table1[[#This Row],[Số phiếu thu]]="",Table1[[#This Row],[Số phiếu chi]]&lt;&gt;""),"C",0))</f>
        <v>0</v>
      </c>
    </row>
    <row r="236" spans="4:7" x14ac:dyDescent="0.25">
      <c r="D236" s="2" t="str">
        <f>IF(Table1[[#This Row],[Ngày]]="","",Table1[[#This Row],[Ngày]])</f>
        <v/>
      </c>
      <c r="E236" s="27" t="str">
        <f>IF(Table1[[#This Row],[Ngày2]]="","",MONTH(Table1[[#This Row],[Ngày2]]))</f>
        <v/>
      </c>
      <c r="G236" s="5">
        <f>IF(AND(Table1[[#This Row],[Số phiếu thu]]&lt;&gt;"",Table1[[#This Row],[Số phiếu chi]]=""),"T",IF(AND(Table1[[#This Row],[Số phiếu thu]]="",Table1[[#This Row],[Số phiếu chi]]&lt;&gt;""),"C",0))</f>
        <v>0</v>
      </c>
    </row>
    <row r="237" spans="4:7" x14ac:dyDescent="0.25">
      <c r="D237" s="2" t="str">
        <f>IF(Table1[[#This Row],[Ngày]]="","",Table1[[#This Row],[Ngày]])</f>
        <v/>
      </c>
      <c r="E237" s="27" t="str">
        <f>IF(Table1[[#This Row],[Ngày2]]="","",MONTH(Table1[[#This Row],[Ngày2]]))</f>
        <v/>
      </c>
      <c r="G237" s="5">
        <f>IF(AND(Table1[[#This Row],[Số phiếu thu]]&lt;&gt;"",Table1[[#This Row],[Số phiếu chi]]=""),"T",IF(AND(Table1[[#This Row],[Số phiếu thu]]="",Table1[[#This Row],[Số phiếu chi]]&lt;&gt;""),"C",0))</f>
        <v>0</v>
      </c>
    </row>
    <row r="238" spans="4:7" x14ac:dyDescent="0.25">
      <c r="D238" s="2" t="str">
        <f>IF(Table1[[#This Row],[Ngày]]="","",Table1[[#This Row],[Ngày]])</f>
        <v/>
      </c>
      <c r="E238" s="27" t="str">
        <f>IF(Table1[[#This Row],[Ngày2]]="","",MONTH(Table1[[#This Row],[Ngày2]]))</f>
        <v/>
      </c>
      <c r="G238" s="5">
        <f>IF(AND(Table1[[#This Row],[Số phiếu thu]]&lt;&gt;"",Table1[[#This Row],[Số phiếu chi]]=""),"T",IF(AND(Table1[[#This Row],[Số phiếu thu]]="",Table1[[#This Row],[Số phiếu chi]]&lt;&gt;""),"C",0))</f>
        <v>0</v>
      </c>
    </row>
    <row r="239" spans="4:7" x14ac:dyDescent="0.25">
      <c r="D239" s="2" t="str">
        <f>IF(Table1[[#This Row],[Ngày]]="","",Table1[[#This Row],[Ngày]])</f>
        <v/>
      </c>
      <c r="E239" s="27" t="str">
        <f>IF(Table1[[#This Row],[Ngày2]]="","",MONTH(Table1[[#This Row],[Ngày2]]))</f>
        <v/>
      </c>
      <c r="G239" s="5">
        <f>IF(AND(Table1[[#This Row],[Số phiếu thu]]&lt;&gt;"",Table1[[#This Row],[Số phiếu chi]]=""),"T",IF(AND(Table1[[#This Row],[Số phiếu thu]]="",Table1[[#This Row],[Số phiếu chi]]&lt;&gt;""),"C",0))</f>
        <v>0</v>
      </c>
    </row>
    <row r="240" spans="4:7" x14ac:dyDescent="0.25">
      <c r="D240" s="2" t="str">
        <f>IF(Table1[[#This Row],[Ngày]]="","",Table1[[#This Row],[Ngày]])</f>
        <v/>
      </c>
      <c r="E240" s="27" t="str">
        <f>IF(Table1[[#This Row],[Ngày2]]="","",MONTH(Table1[[#This Row],[Ngày2]]))</f>
        <v/>
      </c>
      <c r="G240" s="5">
        <f>IF(AND(Table1[[#This Row],[Số phiếu thu]]&lt;&gt;"",Table1[[#This Row],[Số phiếu chi]]=""),"T",IF(AND(Table1[[#This Row],[Số phiếu thu]]="",Table1[[#This Row],[Số phiếu chi]]&lt;&gt;""),"C",0))</f>
        <v>0</v>
      </c>
    </row>
    <row r="241" spans="4:7" x14ac:dyDescent="0.25">
      <c r="D241" s="2" t="str">
        <f>IF(Table1[[#This Row],[Ngày]]="","",Table1[[#This Row],[Ngày]])</f>
        <v/>
      </c>
      <c r="E241" s="27" t="str">
        <f>IF(Table1[[#This Row],[Ngày2]]="","",MONTH(Table1[[#This Row],[Ngày2]]))</f>
        <v/>
      </c>
      <c r="G241" s="5">
        <f>IF(AND(Table1[[#This Row],[Số phiếu thu]]&lt;&gt;"",Table1[[#This Row],[Số phiếu chi]]=""),"T",IF(AND(Table1[[#This Row],[Số phiếu thu]]="",Table1[[#This Row],[Số phiếu chi]]&lt;&gt;""),"C",0))</f>
        <v>0</v>
      </c>
    </row>
    <row r="242" spans="4:7" x14ac:dyDescent="0.25">
      <c r="D242" s="2" t="str">
        <f>IF(Table1[[#This Row],[Ngày]]="","",Table1[[#This Row],[Ngày]])</f>
        <v/>
      </c>
      <c r="E242" s="27" t="str">
        <f>IF(Table1[[#This Row],[Ngày2]]="","",MONTH(Table1[[#This Row],[Ngày2]]))</f>
        <v/>
      </c>
      <c r="G242" s="5">
        <f>IF(AND(Table1[[#This Row],[Số phiếu thu]]&lt;&gt;"",Table1[[#This Row],[Số phiếu chi]]=""),"T",IF(AND(Table1[[#This Row],[Số phiếu thu]]="",Table1[[#This Row],[Số phiếu chi]]&lt;&gt;""),"C",0))</f>
        <v>0</v>
      </c>
    </row>
    <row r="243" spans="4:7" x14ac:dyDescent="0.25">
      <c r="D243" s="2" t="str">
        <f>IF(Table1[[#This Row],[Ngày]]="","",Table1[[#This Row],[Ngày]])</f>
        <v/>
      </c>
      <c r="E243" s="27" t="str">
        <f>IF(Table1[[#This Row],[Ngày2]]="","",MONTH(Table1[[#This Row],[Ngày2]]))</f>
        <v/>
      </c>
      <c r="G243" s="5">
        <f>IF(AND(Table1[[#This Row],[Số phiếu thu]]&lt;&gt;"",Table1[[#This Row],[Số phiếu chi]]=""),"T",IF(AND(Table1[[#This Row],[Số phiếu thu]]="",Table1[[#This Row],[Số phiếu chi]]&lt;&gt;""),"C",0))</f>
        <v>0</v>
      </c>
    </row>
    <row r="244" spans="4:7" x14ac:dyDescent="0.25">
      <c r="D244" s="2" t="str">
        <f>IF(Table1[[#This Row],[Ngày]]="","",Table1[[#This Row],[Ngày]])</f>
        <v/>
      </c>
      <c r="E244" s="27" t="str">
        <f>IF(Table1[[#This Row],[Ngày2]]="","",MONTH(Table1[[#This Row],[Ngày2]]))</f>
        <v/>
      </c>
      <c r="G244" s="5">
        <f>IF(AND(Table1[[#This Row],[Số phiếu thu]]&lt;&gt;"",Table1[[#This Row],[Số phiếu chi]]=""),"T",IF(AND(Table1[[#This Row],[Số phiếu thu]]="",Table1[[#This Row],[Số phiếu chi]]&lt;&gt;""),"C",0))</f>
        <v>0</v>
      </c>
    </row>
    <row r="245" spans="4:7" x14ac:dyDescent="0.25">
      <c r="D245" s="2" t="str">
        <f>IF(Table1[[#This Row],[Ngày]]="","",Table1[[#This Row],[Ngày]])</f>
        <v/>
      </c>
      <c r="E245" s="27" t="str">
        <f>IF(Table1[[#This Row],[Ngày2]]="","",MONTH(Table1[[#This Row],[Ngày2]]))</f>
        <v/>
      </c>
      <c r="G245" s="5">
        <f>IF(AND(Table1[[#This Row],[Số phiếu thu]]&lt;&gt;"",Table1[[#This Row],[Số phiếu chi]]=""),"T",IF(AND(Table1[[#This Row],[Số phiếu thu]]="",Table1[[#This Row],[Số phiếu chi]]&lt;&gt;""),"C",0))</f>
        <v>0</v>
      </c>
    </row>
    <row r="246" spans="4:7" x14ac:dyDescent="0.25">
      <c r="D246" s="2" t="str">
        <f>IF(Table1[[#This Row],[Ngày]]="","",Table1[[#This Row],[Ngày]])</f>
        <v/>
      </c>
      <c r="E246" s="27" t="str">
        <f>IF(Table1[[#This Row],[Ngày2]]="","",MONTH(Table1[[#This Row],[Ngày2]]))</f>
        <v/>
      </c>
      <c r="G246" s="5">
        <f>IF(AND(Table1[[#This Row],[Số phiếu thu]]&lt;&gt;"",Table1[[#This Row],[Số phiếu chi]]=""),"T",IF(AND(Table1[[#This Row],[Số phiếu thu]]="",Table1[[#This Row],[Số phiếu chi]]&lt;&gt;""),"C",0))</f>
        <v>0</v>
      </c>
    </row>
    <row r="247" spans="4:7" x14ac:dyDescent="0.25">
      <c r="D247" s="2" t="str">
        <f>IF(Table1[[#This Row],[Ngày]]="","",Table1[[#This Row],[Ngày]])</f>
        <v/>
      </c>
      <c r="E247" s="27" t="str">
        <f>IF(Table1[[#This Row],[Ngày2]]="","",MONTH(Table1[[#This Row],[Ngày2]]))</f>
        <v/>
      </c>
      <c r="G247" s="5">
        <f>IF(AND(Table1[[#This Row],[Số phiếu thu]]&lt;&gt;"",Table1[[#This Row],[Số phiếu chi]]=""),"T",IF(AND(Table1[[#This Row],[Số phiếu thu]]="",Table1[[#This Row],[Số phiếu chi]]&lt;&gt;""),"C",0))</f>
        <v>0</v>
      </c>
    </row>
    <row r="248" spans="4:7" x14ac:dyDescent="0.25">
      <c r="D248" s="2" t="str">
        <f>IF(Table1[[#This Row],[Ngày]]="","",Table1[[#This Row],[Ngày]])</f>
        <v/>
      </c>
      <c r="E248" s="27" t="str">
        <f>IF(Table1[[#This Row],[Ngày2]]="","",MONTH(Table1[[#This Row],[Ngày2]]))</f>
        <v/>
      </c>
      <c r="G248" s="5">
        <f>IF(AND(Table1[[#This Row],[Số phiếu thu]]&lt;&gt;"",Table1[[#This Row],[Số phiếu chi]]=""),"T",IF(AND(Table1[[#This Row],[Số phiếu thu]]="",Table1[[#This Row],[Số phiếu chi]]&lt;&gt;""),"C",0))</f>
        <v>0</v>
      </c>
    </row>
    <row r="249" spans="4:7" x14ac:dyDescent="0.25">
      <c r="D249" s="2" t="str">
        <f>IF(Table1[[#This Row],[Ngày]]="","",Table1[[#This Row],[Ngày]])</f>
        <v/>
      </c>
      <c r="E249" s="27" t="str">
        <f>IF(Table1[[#This Row],[Ngày2]]="","",MONTH(Table1[[#This Row],[Ngày2]]))</f>
        <v/>
      </c>
      <c r="G249" s="5">
        <f>IF(AND(Table1[[#This Row],[Số phiếu thu]]&lt;&gt;"",Table1[[#This Row],[Số phiếu chi]]=""),"T",IF(AND(Table1[[#This Row],[Số phiếu thu]]="",Table1[[#This Row],[Số phiếu chi]]&lt;&gt;""),"C",0))</f>
        <v>0</v>
      </c>
    </row>
    <row r="250" spans="4:7" x14ac:dyDescent="0.25">
      <c r="D250" s="2" t="str">
        <f>IF(Table1[[#This Row],[Ngày]]="","",Table1[[#This Row],[Ngày]])</f>
        <v/>
      </c>
      <c r="E250" s="27" t="str">
        <f>IF(Table1[[#This Row],[Ngày2]]="","",MONTH(Table1[[#This Row],[Ngày2]]))</f>
        <v/>
      </c>
      <c r="G250" s="5">
        <f>IF(AND(Table1[[#This Row],[Số phiếu thu]]&lt;&gt;"",Table1[[#This Row],[Số phiếu chi]]=""),"T",IF(AND(Table1[[#This Row],[Số phiếu thu]]="",Table1[[#This Row],[Số phiếu chi]]&lt;&gt;""),"C",0))</f>
        <v>0</v>
      </c>
    </row>
    <row r="251" spans="4:7" x14ac:dyDescent="0.25">
      <c r="D251" s="2" t="str">
        <f>IF(Table1[[#This Row],[Ngày]]="","",Table1[[#This Row],[Ngày]])</f>
        <v/>
      </c>
      <c r="E251" s="27" t="str">
        <f>IF(Table1[[#This Row],[Ngày2]]="","",MONTH(Table1[[#This Row],[Ngày2]]))</f>
        <v/>
      </c>
      <c r="G251" s="5">
        <f>IF(AND(Table1[[#This Row],[Số phiếu thu]]&lt;&gt;"",Table1[[#This Row],[Số phiếu chi]]=""),"T",IF(AND(Table1[[#This Row],[Số phiếu thu]]="",Table1[[#This Row],[Số phiếu chi]]&lt;&gt;""),"C",0))</f>
        <v>0</v>
      </c>
    </row>
    <row r="252" spans="4:7" x14ac:dyDescent="0.25">
      <c r="D252" s="2" t="str">
        <f>IF(Table1[[#This Row],[Ngày]]="","",Table1[[#This Row],[Ngày]])</f>
        <v/>
      </c>
      <c r="E252" s="27" t="str">
        <f>IF(Table1[[#This Row],[Ngày2]]="","",MONTH(Table1[[#This Row],[Ngày2]]))</f>
        <v/>
      </c>
      <c r="G252" s="5">
        <f>IF(AND(Table1[[#This Row],[Số phiếu thu]]&lt;&gt;"",Table1[[#This Row],[Số phiếu chi]]=""),"T",IF(AND(Table1[[#This Row],[Số phiếu thu]]="",Table1[[#This Row],[Số phiếu chi]]&lt;&gt;""),"C",0))</f>
        <v>0</v>
      </c>
    </row>
    <row r="253" spans="4:7" x14ac:dyDescent="0.25">
      <c r="D253" s="2" t="str">
        <f>IF(Table1[[#This Row],[Ngày]]="","",Table1[[#This Row],[Ngày]])</f>
        <v/>
      </c>
      <c r="E253" s="27" t="str">
        <f>IF(Table1[[#This Row],[Ngày2]]="","",MONTH(Table1[[#This Row],[Ngày2]]))</f>
        <v/>
      </c>
      <c r="G253" s="5">
        <f>IF(AND(Table1[[#This Row],[Số phiếu thu]]&lt;&gt;"",Table1[[#This Row],[Số phiếu chi]]=""),"T",IF(AND(Table1[[#This Row],[Số phiếu thu]]="",Table1[[#This Row],[Số phiếu chi]]&lt;&gt;""),"C",0))</f>
        <v>0</v>
      </c>
    </row>
    <row r="254" spans="4:7" x14ac:dyDescent="0.25">
      <c r="D254" s="2" t="str">
        <f>IF(Table1[[#This Row],[Ngày]]="","",Table1[[#This Row],[Ngày]])</f>
        <v/>
      </c>
      <c r="E254" s="27" t="str">
        <f>IF(Table1[[#This Row],[Ngày2]]="","",MONTH(Table1[[#This Row],[Ngày2]]))</f>
        <v/>
      </c>
      <c r="G254" s="5">
        <f>IF(AND(Table1[[#This Row],[Số phiếu thu]]&lt;&gt;"",Table1[[#This Row],[Số phiếu chi]]=""),"T",IF(AND(Table1[[#This Row],[Số phiếu thu]]="",Table1[[#This Row],[Số phiếu chi]]&lt;&gt;""),"C",0))</f>
        <v>0</v>
      </c>
    </row>
    <row r="255" spans="4:7" x14ac:dyDescent="0.25">
      <c r="D255" s="2" t="str">
        <f>IF(Table1[[#This Row],[Ngày]]="","",Table1[[#This Row],[Ngày]])</f>
        <v/>
      </c>
      <c r="E255" s="27" t="str">
        <f>IF(Table1[[#This Row],[Ngày2]]="","",MONTH(Table1[[#This Row],[Ngày2]]))</f>
        <v/>
      </c>
      <c r="G255" s="5">
        <f>IF(AND(Table1[[#This Row],[Số phiếu thu]]&lt;&gt;"",Table1[[#This Row],[Số phiếu chi]]=""),"T",IF(AND(Table1[[#This Row],[Số phiếu thu]]="",Table1[[#This Row],[Số phiếu chi]]&lt;&gt;""),"C",0))</f>
        <v>0</v>
      </c>
    </row>
    <row r="256" spans="4:7" x14ac:dyDescent="0.25">
      <c r="D256" s="2" t="str">
        <f>IF(Table1[[#This Row],[Ngày]]="","",Table1[[#This Row],[Ngày]])</f>
        <v/>
      </c>
      <c r="E256" s="27" t="str">
        <f>IF(Table1[[#This Row],[Ngày2]]="","",MONTH(Table1[[#This Row],[Ngày2]]))</f>
        <v/>
      </c>
      <c r="G256" s="5">
        <f>IF(AND(Table1[[#This Row],[Số phiếu thu]]&lt;&gt;"",Table1[[#This Row],[Số phiếu chi]]=""),"T",IF(AND(Table1[[#This Row],[Số phiếu thu]]="",Table1[[#This Row],[Số phiếu chi]]&lt;&gt;""),"C",0))</f>
        <v>0</v>
      </c>
    </row>
    <row r="257" spans="4:7" x14ac:dyDescent="0.25">
      <c r="D257" s="2" t="str">
        <f>IF(Table1[[#This Row],[Ngày]]="","",Table1[[#This Row],[Ngày]])</f>
        <v/>
      </c>
      <c r="E257" s="27" t="str">
        <f>IF(Table1[[#This Row],[Ngày2]]="","",MONTH(Table1[[#This Row],[Ngày2]]))</f>
        <v/>
      </c>
      <c r="G257" s="5">
        <f>IF(AND(Table1[[#This Row],[Số phiếu thu]]&lt;&gt;"",Table1[[#This Row],[Số phiếu chi]]=""),"T",IF(AND(Table1[[#This Row],[Số phiếu thu]]="",Table1[[#This Row],[Số phiếu chi]]&lt;&gt;""),"C",0))</f>
        <v>0</v>
      </c>
    </row>
    <row r="258" spans="4:7" x14ac:dyDescent="0.25">
      <c r="D258" s="2" t="str">
        <f>IF(Table1[[#This Row],[Ngày]]="","",Table1[[#This Row],[Ngày]])</f>
        <v/>
      </c>
      <c r="E258" s="27" t="str">
        <f>IF(Table1[[#This Row],[Ngày2]]="","",MONTH(Table1[[#This Row],[Ngày2]]))</f>
        <v/>
      </c>
      <c r="G258" s="5">
        <f>IF(AND(Table1[[#This Row],[Số phiếu thu]]&lt;&gt;"",Table1[[#This Row],[Số phiếu chi]]=""),"T",IF(AND(Table1[[#This Row],[Số phiếu thu]]="",Table1[[#This Row],[Số phiếu chi]]&lt;&gt;""),"C",0))</f>
        <v>0</v>
      </c>
    </row>
    <row r="259" spans="4:7" x14ac:dyDescent="0.25">
      <c r="D259" s="2" t="str">
        <f>IF(Table1[[#This Row],[Ngày]]="","",Table1[[#This Row],[Ngày]])</f>
        <v/>
      </c>
      <c r="E259" s="27" t="str">
        <f>IF(Table1[[#This Row],[Ngày2]]="","",MONTH(Table1[[#This Row],[Ngày2]]))</f>
        <v/>
      </c>
      <c r="G259" s="5">
        <f>IF(AND(Table1[[#This Row],[Số phiếu thu]]&lt;&gt;"",Table1[[#This Row],[Số phiếu chi]]=""),"T",IF(AND(Table1[[#This Row],[Số phiếu thu]]="",Table1[[#This Row],[Số phiếu chi]]&lt;&gt;""),"C",0))</f>
        <v>0</v>
      </c>
    </row>
    <row r="260" spans="4:7" x14ac:dyDescent="0.25">
      <c r="D260" s="2" t="str">
        <f>IF(Table1[[#This Row],[Ngày]]="","",Table1[[#This Row],[Ngày]])</f>
        <v/>
      </c>
      <c r="E260" s="27" t="str">
        <f>IF(Table1[[#This Row],[Ngày2]]="","",MONTH(Table1[[#This Row],[Ngày2]]))</f>
        <v/>
      </c>
      <c r="G260" s="5">
        <f>IF(AND(Table1[[#This Row],[Số phiếu thu]]&lt;&gt;"",Table1[[#This Row],[Số phiếu chi]]=""),"T",IF(AND(Table1[[#This Row],[Số phiếu thu]]="",Table1[[#This Row],[Số phiếu chi]]&lt;&gt;""),"C",0))</f>
        <v>0</v>
      </c>
    </row>
    <row r="261" spans="4:7" x14ac:dyDescent="0.25">
      <c r="D261" s="2" t="str">
        <f>IF(Table1[[#This Row],[Ngày]]="","",Table1[[#This Row],[Ngày]])</f>
        <v/>
      </c>
      <c r="E261" s="27" t="str">
        <f>IF(Table1[[#This Row],[Ngày2]]="","",MONTH(Table1[[#This Row],[Ngày2]]))</f>
        <v/>
      </c>
      <c r="G261" s="5">
        <f>IF(AND(Table1[[#This Row],[Số phiếu thu]]&lt;&gt;"",Table1[[#This Row],[Số phiếu chi]]=""),"T",IF(AND(Table1[[#This Row],[Số phiếu thu]]="",Table1[[#This Row],[Số phiếu chi]]&lt;&gt;""),"C",0))</f>
        <v>0</v>
      </c>
    </row>
    <row r="262" spans="4:7" x14ac:dyDescent="0.25">
      <c r="D262" s="2" t="str">
        <f>IF(Table1[[#This Row],[Ngày]]="","",Table1[[#This Row],[Ngày]])</f>
        <v/>
      </c>
      <c r="E262" s="27" t="str">
        <f>IF(Table1[[#This Row],[Ngày2]]="","",MONTH(Table1[[#This Row],[Ngày2]]))</f>
        <v/>
      </c>
      <c r="G262" s="5">
        <f>IF(AND(Table1[[#This Row],[Số phiếu thu]]&lt;&gt;"",Table1[[#This Row],[Số phiếu chi]]=""),"T",IF(AND(Table1[[#This Row],[Số phiếu thu]]="",Table1[[#This Row],[Số phiếu chi]]&lt;&gt;""),"C",0))</f>
        <v>0</v>
      </c>
    </row>
    <row r="263" spans="4:7" x14ac:dyDescent="0.25">
      <c r="D263" s="2" t="str">
        <f>IF(Table1[[#This Row],[Ngày]]="","",Table1[[#This Row],[Ngày]])</f>
        <v/>
      </c>
      <c r="E263" s="27" t="str">
        <f>IF(Table1[[#This Row],[Ngày2]]="","",MONTH(Table1[[#This Row],[Ngày2]]))</f>
        <v/>
      </c>
      <c r="G263" s="5">
        <f>IF(AND(Table1[[#This Row],[Số phiếu thu]]&lt;&gt;"",Table1[[#This Row],[Số phiếu chi]]=""),"T",IF(AND(Table1[[#This Row],[Số phiếu thu]]="",Table1[[#This Row],[Số phiếu chi]]&lt;&gt;""),"C",0))</f>
        <v>0</v>
      </c>
    </row>
    <row r="264" spans="4:7" x14ac:dyDescent="0.25">
      <c r="D264" s="2" t="str">
        <f>IF(Table1[[#This Row],[Ngày]]="","",Table1[[#This Row],[Ngày]])</f>
        <v/>
      </c>
      <c r="E264" s="27" t="str">
        <f>IF(Table1[[#This Row],[Ngày2]]="","",MONTH(Table1[[#This Row],[Ngày2]]))</f>
        <v/>
      </c>
      <c r="G264" s="5">
        <f>IF(AND(Table1[[#This Row],[Số phiếu thu]]&lt;&gt;"",Table1[[#This Row],[Số phiếu chi]]=""),"T",IF(AND(Table1[[#This Row],[Số phiếu thu]]="",Table1[[#This Row],[Số phiếu chi]]&lt;&gt;""),"C",0))</f>
        <v>0</v>
      </c>
    </row>
    <row r="265" spans="4:7" x14ac:dyDescent="0.25">
      <c r="D265" s="2" t="str">
        <f>IF(Table1[[#This Row],[Ngày]]="","",Table1[[#This Row],[Ngày]])</f>
        <v/>
      </c>
      <c r="E265" s="27" t="str">
        <f>IF(Table1[[#This Row],[Ngày2]]="","",MONTH(Table1[[#This Row],[Ngày2]]))</f>
        <v/>
      </c>
      <c r="G265" s="5">
        <f>IF(AND(Table1[[#This Row],[Số phiếu thu]]&lt;&gt;"",Table1[[#This Row],[Số phiếu chi]]=""),"T",IF(AND(Table1[[#This Row],[Số phiếu thu]]="",Table1[[#This Row],[Số phiếu chi]]&lt;&gt;""),"C",0))</f>
        <v>0</v>
      </c>
    </row>
    <row r="266" spans="4:7" x14ac:dyDescent="0.25">
      <c r="D266" s="2" t="str">
        <f>IF(Table1[[#This Row],[Ngày]]="","",Table1[[#This Row],[Ngày]])</f>
        <v/>
      </c>
      <c r="E266" s="27" t="str">
        <f>IF(Table1[[#This Row],[Ngày2]]="","",MONTH(Table1[[#This Row],[Ngày2]]))</f>
        <v/>
      </c>
      <c r="G266" s="5">
        <f>IF(AND(Table1[[#This Row],[Số phiếu thu]]&lt;&gt;"",Table1[[#This Row],[Số phiếu chi]]=""),"T",IF(AND(Table1[[#This Row],[Số phiếu thu]]="",Table1[[#This Row],[Số phiếu chi]]&lt;&gt;""),"C",0))</f>
        <v>0</v>
      </c>
    </row>
    <row r="267" spans="4:7" x14ac:dyDescent="0.25">
      <c r="D267" s="2" t="str">
        <f>IF(Table1[[#This Row],[Ngày]]="","",Table1[[#This Row],[Ngày]])</f>
        <v/>
      </c>
      <c r="E267" s="27" t="str">
        <f>IF(Table1[[#This Row],[Ngày2]]="","",MONTH(Table1[[#This Row],[Ngày2]]))</f>
        <v/>
      </c>
      <c r="G267" s="5">
        <f>IF(AND(Table1[[#This Row],[Số phiếu thu]]&lt;&gt;"",Table1[[#This Row],[Số phiếu chi]]=""),"T",IF(AND(Table1[[#This Row],[Số phiếu thu]]="",Table1[[#This Row],[Số phiếu chi]]&lt;&gt;""),"C",0))</f>
        <v>0</v>
      </c>
    </row>
    <row r="268" spans="4:7" x14ac:dyDescent="0.25">
      <c r="D268" s="2" t="str">
        <f>IF(Table1[[#This Row],[Ngày]]="","",Table1[[#This Row],[Ngày]])</f>
        <v/>
      </c>
      <c r="E268" s="27" t="str">
        <f>IF(Table1[[#This Row],[Ngày2]]="","",MONTH(Table1[[#This Row],[Ngày2]]))</f>
        <v/>
      </c>
      <c r="G268" s="5">
        <f>IF(AND(Table1[[#This Row],[Số phiếu thu]]&lt;&gt;"",Table1[[#This Row],[Số phiếu chi]]=""),"T",IF(AND(Table1[[#This Row],[Số phiếu thu]]="",Table1[[#This Row],[Số phiếu chi]]&lt;&gt;""),"C",0))</f>
        <v>0</v>
      </c>
    </row>
    <row r="269" spans="4:7" x14ac:dyDescent="0.25">
      <c r="D269" s="2" t="str">
        <f>IF(Table1[[#This Row],[Ngày]]="","",Table1[[#This Row],[Ngày]])</f>
        <v/>
      </c>
      <c r="E269" s="27" t="str">
        <f>IF(Table1[[#This Row],[Ngày2]]="","",MONTH(Table1[[#This Row],[Ngày2]]))</f>
        <v/>
      </c>
      <c r="G269" s="5">
        <f>IF(AND(Table1[[#This Row],[Số phiếu thu]]&lt;&gt;"",Table1[[#This Row],[Số phiếu chi]]=""),"T",IF(AND(Table1[[#This Row],[Số phiếu thu]]="",Table1[[#This Row],[Số phiếu chi]]&lt;&gt;""),"C",0))</f>
        <v>0</v>
      </c>
    </row>
    <row r="270" spans="4:7" x14ac:dyDescent="0.25">
      <c r="D270" s="2" t="str">
        <f>IF(Table1[[#This Row],[Ngày]]="","",Table1[[#This Row],[Ngày]])</f>
        <v/>
      </c>
      <c r="E270" s="27" t="str">
        <f>IF(Table1[[#This Row],[Ngày2]]="","",MONTH(Table1[[#This Row],[Ngày2]]))</f>
        <v/>
      </c>
      <c r="G270" s="5">
        <f>IF(AND(Table1[[#This Row],[Số phiếu thu]]&lt;&gt;"",Table1[[#This Row],[Số phiếu chi]]=""),"T",IF(AND(Table1[[#This Row],[Số phiếu thu]]="",Table1[[#This Row],[Số phiếu chi]]&lt;&gt;""),"C",0))</f>
        <v>0</v>
      </c>
    </row>
    <row r="271" spans="4:7" x14ac:dyDescent="0.25">
      <c r="D271" s="2" t="str">
        <f>IF(Table1[[#This Row],[Ngày]]="","",Table1[[#This Row],[Ngày]])</f>
        <v/>
      </c>
      <c r="E271" s="27" t="str">
        <f>IF(Table1[[#This Row],[Ngày2]]="","",MONTH(Table1[[#This Row],[Ngày2]]))</f>
        <v/>
      </c>
      <c r="G271" s="5">
        <f>IF(AND(Table1[[#This Row],[Số phiếu thu]]&lt;&gt;"",Table1[[#This Row],[Số phiếu chi]]=""),"T",IF(AND(Table1[[#This Row],[Số phiếu thu]]="",Table1[[#This Row],[Số phiếu chi]]&lt;&gt;""),"C",0))</f>
        <v>0</v>
      </c>
    </row>
    <row r="272" spans="4:7" x14ac:dyDescent="0.25">
      <c r="D272" s="2" t="str">
        <f>IF(Table1[[#This Row],[Ngày]]="","",Table1[[#This Row],[Ngày]])</f>
        <v/>
      </c>
      <c r="E272" s="27" t="str">
        <f>IF(Table1[[#This Row],[Ngày2]]="","",MONTH(Table1[[#This Row],[Ngày2]]))</f>
        <v/>
      </c>
      <c r="G272" s="5">
        <f>IF(AND(Table1[[#This Row],[Số phiếu thu]]&lt;&gt;"",Table1[[#This Row],[Số phiếu chi]]=""),"T",IF(AND(Table1[[#This Row],[Số phiếu thu]]="",Table1[[#This Row],[Số phiếu chi]]&lt;&gt;""),"C",0))</f>
        <v>0</v>
      </c>
    </row>
    <row r="273" spans="4:7" x14ac:dyDescent="0.25">
      <c r="D273" s="2" t="str">
        <f>IF(Table1[[#This Row],[Ngày]]="","",Table1[[#This Row],[Ngày]])</f>
        <v/>
      </c>
      <c r="E273" s="27" t="str">
        <f>IF(Table1[[#This Row],[Ngày2]]="","",MONTH(Table1[[#This Row],[Ngày2]]))</f>
        <v/>
      </c>
      <c r="G273" s="5">
        <f>IF(AND(Table1[[#This Row],[Số phiếu thu]]&lt;&gt;"",Table1[[#This Row],[Số phiếu chi]]=""),"T",IF(AND(Table1[[#This Row],[Số phiếu thu]]="",Table1[[#This Row],[Số phiếu chi]]&lt;&gt;""),"C",0))</f>
        <v>0</v>
      </c>
    </row>
    <row r="274" spans="4:7" x14ac:dyDescent="0.25">
      <c r="D274" s="2" t="str">
        <f>IF(Table1[[#This Row],[Ngày]]="","",Table1[[#This Row],[Ngày]])</f>
        <v/>
      </c>
      <c r="E274" s="27" t="str">
        <f>IF(Table1[[#This Row],[Ngày2]]="","",MONTH(Table1[[#This Row],[Ngày2]]))</f>
        <v/>
      </c>
      <c r="G274" s="5">
        <f>IF(AND(Table1[[#This Row],[Số phiếu thu]]&lt;&gt;"",Table1[[#This Row],[Số phiếu chi]]=""),"T",IF(AND(Table1[[#This Row],[Số phiếu thu]]="",Table1[[#This Row],[Số phiếu chi]]&lt;&gt;""),"C",0))</f>
        <v>0</v>
      </c>
    </row>
    <row r="275" spans="4:7" x14ac:dyDescent="0.25">
      <c r="D275" s="2" t="str">
        <f>IF(Table1[[#This Row],[Ngày]]="","",Table1[[#This Row],[Ngày]])</f>
        <v/>
      </c>
      <c r="E275" s="27" t="str">
        <f>IF(Table1[[#This Row],[Ngày2]]="","",MONTH(Table1[[#This Row],[Ngày2]]))</f>
        <v/>
      </c>
      <c r="G275" s="5">
        <f>IF(AND(Table1[[#This Row],[Số phiếu thu]]&lt;&gt;"",Table1[[#This Row],[Số phiếu chi]]=""),"T",IF(AND(Table1[[#This Row],[Số phiếu thu]]="",Table1[[#This Row],[Số phiếu chi]]&lt;&gt;""),"C",0))</f>
        <v>0</v>
      </c>
    </row>
    <row r="276" spans="4:7" x14ac:dyDescent="0.25">
      <c r="D276" s="2" t="str">
        <f>IF(Table1[[#This Row],[Ngày]]="","",Table1[[#This Row],[Ngày]])</f>
        <v/>
      </c>
      <c r="E276" s="27" t="str">
        <f>IF(Table1[[#This Row],[Ngày2]]="","",MONTH(Table1[[#This Row],[Ngày2]]))</f>
        <v/>
      </c>
      <c r="G276" s="5">
        <f>IF(AND(Table1[[#This Row],[Số phiếu thu]]&lt;&gt;"",Table1[[#This Row],[Số phiếu chi]]=""),"T",IF(AND(Table1[[#This Row],[Số phiếu thu]]="",Table1[[#This Row],[Số phiếu chi]]&lt;&gt;""),"C",0))</f>
        <v>0</v>
      </c>
    </row>
    <row r="277" spans="4:7" x14ac:dyDescent="0.25">
      <c r="D277" s="2" t="str">
        <f>IF(Table1[[#This Row],[Ngày]]="","",Table1[[#This Row],[Ngày]])</f>
        <v/>
      </c>
      <c r="E277" s="27" t="str">
        <f>IF(Table1[[#This Row],[Ngày2]]="","",MONTH(Table1[[#This Row],[Ngày2]]))</f>
        <v/>
      </c>
      <c r="G277" s="5">
        <f>IF(AND(Table1[[#This Row],[Số phiếu thu]]&lt;&gt;"",Table1[[#This Row],[Số phiếu chi]]=""),"T",IF(AND(Table1[[#This Row],[Số phiếu thu]]="",Table1[[#This Row],[Số phiếu chi]]&lt;&gt;""),"C",0))</f>
        <v>0</v>
      </c>
    </row>
    <row r="278" spans="4:7" x14ac:dyDescent="0.25">
      <c r="D278" s="2" t="str">
        <f>IF(Table1[[#This Row],[Ngày]]="","",Table1[[#This Row],[Ngày]])</f>
        <v/>
      </c>
      <c r="E278" s="27" t="str">
        <f>IF(Table1[[#This Row],[Ngày2]]="","",MONTH(Table1[[#This Row],[Ngày2]]))</f>
        <v/>
      </c>
      <c r="G278" s="5">
        <f>IF(AND(Table1[[#This Row],[Số phiếu thu]]&lt;&gt;"",Table1[[#This Row],[Số phiếu chi]]=""),"T",IF(AND(Table1[[#This Row],[Số phiếu thu]]="",Table1[[#This Row],[Số phiếu chi]]&lt;&gt;""),"C",0))</f>
        <v>0</v>
      </c>
    </row>
    <row r="279" spans="4:7" x14ac:dyDescent="0.25">
      <c r="D279" s="2" t="str">
        <f>IF(Table1[[#This Row],[Ngày]]="","",Table1[[#This Row],[Ngày]])</f>
        <v/>
      </c>
      <c r="E279" s="27" t="str">
        <f>IF(Table1[[#This Row],[Ngày2]]="","",MONTH(Table1[[#This Row],[Ngày2]]))</f>
        <v/>
      </c>
      <c r="G279" s="5">
        <f>IF(AND(Table1[[#This Row],[Số phiếu thu]]&lt;&gt;"",Table1[[#This Row],[Số phiếu chi]]=""),"T",IF(AND(Table1[[#This Row],[Số phiếu thu]]="",Table1[[#This Row],[Số phiếu chi]]&lt;&gt;""),"C",0))</f>
        <v>0</v>
      </c>
    </row>
    <row r="280" spans="4:7" x14ac:dyDescent="0.25">
      <c r="D280" s="2" t="str">
        <f>IF(Table1[[#This Row],[Ngày]]="","",Table1[[#This Row],[Ngày]])</f>
        <v/>
      </c>
      <c r="E280" s="27" t="str">
        <f>IF(Table1[[#This Row],[Ngày2]]="","",MONTH(Table1[[#This Row],[Ngày2]]))</f>
        <v/>
      </c>
      <c r="G280" s="5">
        <f>IF(AND(Table1[[#This Row],[Số phiếu thu]]&lt;&gt;"",Table1[[#This Row],[Số phiếu chi]]=""),"T",IF(AND(Table1[[#This Row],[Số phiếu thu]]="",Table1[[#This Row],[Số phiếu chi]]&lt;&gt;""),"C",0))</f>
        <v>0</v>
      </c>
    </row>
    <row r="281" spans="4:7" x14ac:dyDescent="0.25">
      <c r="D281" s="2" t="str">
        <f>IF(Table1[[#This Row],[Ngày]]="","",Table1[[#This Row],[Ngày]])</f>
        <v/>
      </c>
      <c r="E281" s="27" t="str">
        <f>IF(Table1[[#This Row],[Ngày2]]="","",MONTH(Table1[[#This Row],[Ngày2]]))</f>
        <v/>
      </c>
      <c r="G281" s="5">
        <f>IF(AND(Table1[[#This Row],[Số phiếu thu]]&lt;&gt;"",Table1[[#This Row],[Số phiếu chi]]=""),"T",IF(AND(Table1[[#This Row],[Số phiếu thu]]="",Table1[[#This Row],[Số phiếu chi]]&lt;&gt;""),"C",0))</f>
        <v>0</v>
      </c>
    </row>
    <row r="282" spans="4:7" x14ac:dyDescent="0.25">
      <c r="D282" s="2" t="str">
        <f>IF(Table1[[#This Row],[Ngày]]="","",Table1[[#This Row],[Ngày]])</f>
        <v/>
      </c>
      <c r="E282" s="27" t="str">
        <f>IF(Table1[[#This Row],[Ngày2]]="","",MONTH(Table1[[#This Row],[Ngày2]]))</f>
        <v/>
      </c>
      <c r="G282" s="5">
        <f>IF(AND(Table1[[#This Row],[Số phiếu thu]]&lt;&gt;"",Table1[[#This Row],[Số phiếu chi]]=""),"T",IF(AND(Table1[[#This Row],[Số phiếu thu]]="",Table1[[#This Row],[Số phiếu chi]]&lt;&gt;""),"C",0))</f>
        <v>0</v>
      </c>
    </row>
    <row r="283" spans="4:7" x14ac:dyDescent="0.25">
      <c r="D283" s="2" t="str">
        <f>IF(Table1[[#This Row],[Ngày]]="","",Table1[[#This Row],[Ngày]])</f>
        <v/>
      </c>
      <c r="E283" s="27" t="str">
        <f>IF(Table1[[#This Row],[Ngày2]]="","",MONTH(Table1[[#This Row],[Ngày2]]))</f>
        <v/>
      </c>
      <c r="G283" s="5">
        <f>IF(AND(Table1[[#This Row],[Số phiếu thu]]&lt;&gt;"",Table1[[#This Row],[Số phiếu chi]]=""),"T",IF(AND(Table1[[#This Row],[Số phiếu thu]]="",Table1[[#This Row],[Số phiếu chi]]&lt;&gt;""),"C",0))</f>
        <v>0</v>
      </c>
    </row>
    <row r="284" spans="4:7" x14ac:dyDescent="0.25">
      <c r="D284" s="2" t="str">
        <f>IF(Table1[[#This Row],[Ngày]]="","",Table1[[#This Row],[Ngày]])</f>
        <v/>
      </c>
      <c r="E284" s="27" t="str">
        <f>IF(Table1[[#This Row],[Ngày2]]="","",MONTH(Table1[[#This Row],[Ngày2]]))</f>
        <v/>
      </c>
      <c r="G284" s="5">
        <f>IF(AND(Table1[[#This Row],[Số phiếu thu]]&lt;&gt;"",Table1[[#This Row],[Số phiếu chi]]=""),"T",IF(AND(Table1[[#This Row],[Số phiếu thu]]="",Table1[[#This Row],[Số phiếu chi]]&lt;&gt;""),"C",0))</f>
        <v>0</v>
      </c>
    </row>
    <row r="285" spans="4:7" x14ac:dyDescent="0.25">
      <c r="D285" s="2" t="str">
        <f>IF(Table1[[#This Row],[Ngày]]="","",Table1[[#This Row],[Ngày]])</f>
        <v/>
      </c>
      <c r="E285" s="27" t="str">
        <f>IF(Table1[[#This Row],[Ngày2]]="","",MONTH(Table1[[#This Row],[Ngày2]]))</f>
        <v/>
      </c>
      <c r="G285" s="5">
        <f>IF(AND(Table1[[#This Row],[Số phiếu thu]]&lt;&gt;"",Table1[[#This Row],[Số phiếu chi]]=""),"T",IF(AND(Table1[[#This Row],[Số phiếu thu]]="",Table1[[#This Row],[Số phiếu chi]]&lt;&gt;""),"C",0))</f>
        <v>0</v>
      </c>
    </row>
    <row r="286" spans="4:7" x14ac:dyDescent="0.25">
      <c r="D286" s="2" t="str">
        <f>IF(Table1[[#This Row],[Ngày]]="","",Table1[[#This Row],[Ngày]])</f>
        <v/>
      </c>
      <c r="E286" s="27" t="str">
        <f>IF(Table1[[#This Row],[Ngày2]]="","",MONTH(Table1[[#This Row],[Ngày2]]))</f>
        <v/>
      </c>
      <c r="G286" s="5">
        <f>IF(AND(Table1[[#This Row],[Số phiếu thu]]&lt;&gt;"",Table1[[#This Row],[Số phiếu chi]]=""),"T",IF(AND(Table1[[#This Row],[Số phiếu thu]]="",Table1[[#This Row],[Số phiếu chi]]&lt;&gt;""),"C",0))</f>
        <v>0</v>
      </c>
    </row>
    <row r="287" spans="4:7" x14ac:dyDescent="0.25">
      <c r="D287" s="2" t="str">
        <f>IF(Table1[[#This Row],[Ngày]]="","",Table1[[#This Row],[Ngày]])</f>
        <v/>
      </c>
      <c r="E287" s="27" t="str">
        <f>IF(Table1[[#This Row],[Ngày2]]="","",MONTH(Table1[[#This Row],[Ngày2]]))</f>
        <v/>
      </c>
      <c r="G287" s="5">
        <f>IF(AND(Table1[[#This Row],[Số phiếu thu]]&lt;&gt;"",Table1[[#This Row],[Số phiếu chi]]=""),"T",IF(AND(Table1[[#This Row],[Số phiếu thu]]="",Table1[[#This Row],[Số phiếu chi]]&lt;&gt;""),"C",0))</f>
        <v>0</v>
      </c>
    </row>
    <row r="288" spans="4:7" x14ac:dyDescent="0.25">
      <c r="D288" s="2" t="str">
        <f>IF(Table1[[#This Row],[Ngày]]="","",Table1[[#This Row],[Ngày]])</f>
        <v/>
      </c>
      <c r="E288" s="27" t="str">
        <f>IF(Table1[[#This Row],[Ngày2]]="","",MONTH(Table1[[#This Row],[Ngày2]]))</f>
        <v/>
      </c>
      <c r="G288" s="5">
        <f>IF(AND(Table1[[#This Row],[Số phiếu thu]]&lt;&gt;"",Table1[[#This Row],[Số phiếu chi]]=""),"T",IF(AND(Table1[[#This Row],[Số phiếu thu]]="",Table1[[#This Row],[Số phiếu chi]]&lt;&gt;""),"C",0))</f>
        <v>0</v>
      </c>
    </row>
    <row r="289" spans="4:7" x14ac:dyDescent="0.25">
      <c r="D289" s="2" t="str">
        <f>IF(Table1[[#This Row],[Ngày]]="","",Table1[[#This Row],[Ngày]])</f>
        <v/>
      </c>
      <c r="E289" s="27" t="str">
        <f>IF(Table1[[#This Row],[Ngày2]]="","",MONTH(Table1[[#This Row],[Ngày2]]))</f>
        <v/>
      </c>
      <c r="G289" s="5">
        <f>IF(AND(Table1[[#This Row],[Số phiếu thu]]&lt;&gt;"",Table1[[#This Row],[Số phiếu chi]]=""),"T",IF(AND(Table1[[#This Row],[Số phiếu thu]]="",Table1[[#This Row],[Số phiếu chi]]&lt;&gt;""),"C",0))</f>
        <v>0</v>
      </c>
    </row>
    <row r="290" spans="4:7" x14ac:dyDescent="0.25">
      <c r="D290" s="2" t="str">
        <f>IF(Table1[[#This Row],[Ngày]]="","",Table1[[#This Row],[Ngày]])</f>
        <v/>
      </c>
      <c r="E290" s="27" t="str">
        <f>IF(Table1[[#This Row],[Ngày2]]="","",MONTH(Table1[[#This Row],[Ngày2]]))</f>
        <v/>
      </c>
      <c r="G290" s="5">
        <f>IF(AND(Table1[[#This Row],[Số phiếu thu]]&lt;&gt;"",Table1[[#This Row],[Số phiếu chi]]=""),"T",IF(AND(Table1[[#This Row],[Số phiếu thu]]="",Table1[[#This Row],[Số phiếu chi]]&lt;&gt;""),"C",0))</f>
        <v>0</v>
      </c>
    </row>
    <row r="291" spans="4:7" x14ac:dyDescent="0.25">
      <c r="D291" s="2" t="str">
        <f>IF(Table1[[#This Row],[Ngày]]="","",Table1[[#This Row],[Ngày]])</f>
        <v/>
      </c>
      <c r="E291" s="27" t="str">
        <f>IF(Table1[[#This Row],[Ngày2]]="","",MONTH(Table1[[#This Row],[Ngày2]]))</f>
        <v/>
      </c>
      <c r="G291" s="5">
        <f>IF(AND(Table1[[#This Row],[Số phiếu thu]]&lt;&gt;"",Table1[[#This Row],[Số phiếu chi]]=""),"T",IF(AND(Table1[[#This Row],[Số phiếu thu]]="",Table1[[#This Row],[Số phiếu chi]]&lt;&gt;""),"C",0))</f>
        <v>0</v>
      </c>
    </row>
    <row r="292" spans="4:7" x14ac:dyDescent="0.25">
      <c r="D292" s="2" t="str">
        <f>IF(Table1[[#This Row],[Ngày]]="","",Table1[[#This Row],[Ngày]])</f>
        <v/>
      </c>
      <c r="E292" s="27" t="str">
        <f>IF(Table1[[#This Row],[Ngày2]]="","",MONTH(Table1[[#This Row],[Ngày2]]))</f>
        <v/>
      </c>
      <c r="G292" s="5">
        <f>IF(AND(Table1[[#This Row],[Số phiếu thu]]&lt;&gt;"",Table1[[#This Row],[Số phiếu chi]]=""),"T",IF(AND(Table1[[#This Row],[Số phiếu thu]]="",Table1[[#This Row],[Số phiếu chi]]&lt;&gt;""),"C",0))</f>
        <v>0</v>
      </c>
    </row>
    <row r="293" spans="4:7" x14ac:dyDescent="0.25">
      <c r="D293" s="2" t="str">
        <f>IF(Table1[[#This Row],[Ngày]]="","",Table1[[#This Row],[Ngày]])</f>
        <v/>
      </c>
      <c r="E293" s="27" t="str">
        <f>IF(Table1[[#This Row],[Ngày2]]="","",MONTH(Table1[[#This Row],[Ngày2]]))</f>
        <v/>
      </c>
      <c r="G293" s="5">
        <f>IF(AND(Table1[[#This Row],[Số phiếu thu]]&lt;&gt;"",Table1[[#This Row],[Số phiếu chi]]=""),"T",IF(AND(Table1[[#This Row],[Số phiếu thu]]="",Table1[[#This Row],[Số phiếu chi]]&lt;&gt;""),"C",0))</f>
        <v>0</v>
      </c>
    </row>
    <row r="294" spans="4:7" x14ac:dyDescent="0.25">
      <c r="D294" s="2" t="str">
        <f>IF(Table1[[#This Row],[Ngày]]="","",Table1[[#This Row],[Ngày]])</f>
        <v/>
      </c>
      <c r="E294" s="27" t="str">
        <f>IF(Table1[[#This Row],[Ngày2]]="","",MONTH(Table1[[#This Row],[Ngày2]]))</f>
        <v/>
      </c>
      <c r="G294" s="5">
        <f>IF(AND(Table1[[#This Row],[Số phiếu thu]]&lt;&gt;"",Table1[[#This Row],[Số phiếu chi]]=""),"T",IF(AND(Table1[[#This Row],[Số phiếu thu]]="",Table1[[#This Row],[Số phiếu chi]]&lt;&gt;""),"C",0))</f>
        <v>0</v>
      </c>
    </row>
    <row r="295" spans="4:7" x14ac:dyDescent="0.25">
      <c r="D295" s="2" t="str">
        <f>IF(Table1[[#This Row],[Ngày]]="","",Table1[[#This Row],[Ngày]])</f>
        <v/>
      </c>
      <c r="E295" s="27" t="str">
        <f>IF(Table1[[#This Row],[Ngày2]]="","",MONTH(Table1[[#This Row],[Ngày2]]))</f>
        <v/>
      </c>
      <c r="G295" s="5">
        <f>IF(AND(Table1[[#This Row],[Số phiếu thu]]&lt;&gt;"",Table1[[#This Row],[Số phiếu chi]]=""),"T",IF(AND(Table1[[#This Row],[Số phiếu thu]]="",Table1[[#This Row],[Số phiếu chi]]&lt;&gt;""),"C",0))</f>
        <v>0</v>
      </c>
    </row>
    <row r="296" spans="4:7" x14ac:dyDescent="0.25">
      <c r="D296" s="2" t="str">
        <f>IF(Table1[[#This Row],[Ngày]]="","",Table1[[#This Row],[Ngày]])</f>
        <v/>
      </c>
      <c r="E296" s="27" t="str">
        <f>IF(Table1[[#This Row],[Ngày2]]="","",MONTH(Table1[[#This Row],[Ngày2]]))</f>
        <v/>
      </c>
      <c r="G296" s="5">
        <f>IF(AND(Table1[[#This Row],[Số phiếu thu]]&lt;&gt;"",Table1[[#This Row],[Số phiếu chi]]=""),"T",IF(AND(Table1[[#This Row],[Số phiếu thu]]="",Table1[[#This Row],[Số phiếu chi]]&lt;&gt;""),"C",0))</f>
        <v>0</v>
      </c>
    </row>
    <row r="297" spans="4:7" x14ac:dyDescent="0.25">
      <c r="D297" s="2" t="str">
        <f>IF(Table1[[#This Row],[Ngày]]="","",Table1[[#This Row],[Ngày]])</f>
        <v/>
      </c>
      <c r="E297" s="27" t="str">
        <f>IF(Table1[[#This Row],[Ngày2]]="","",MONTH(Table1[[#This Row],[Ngày2]]))</f>
        <v/>
      </c>
      <c r="G297" s="5">
        <f>IF(AND(Table1[[#This Row],[Số phiếu thu]]&lt;&gt;"",Table1[[#This Row],[Số phiếu chi]]=""),"T",IF(AND(Table1[[#This Row],[Số phiếu thu]]="",Table1[[#This Row],[Số phiếu chi]]&lt;&gt;""),"C",0))</f>
        <v>0</v>
      </c>
    </row>
    <row r="298" spans="4:7" x14ac:dyDescent="0.25">
      <c r="D298" s="2" t="str">
        <f>IF(Table1[[#This Row],[Ngày]]="","",Table1[[#This Row],[Ngày]])</f>
        <v/>
      </c>
      <c r="E298" s="27" t="str">
        <f>IF(Table1[[#This Row],[Ngày2]]="","",MONTH(Table1[[#This Row],[Ngày2]]))</f>
        <v/>
      </c>
      <c r="G298" s="5">
        <f>IF(AND(Table1[[#This Row],[Số phiếu thu]]&lt;&gt;"",Table1[[#This Row],[Số phiếu chi]]=""),"T",IF(AND(Table1[[#This Row],[Số phiếu thu]]="",Table1[[#This Row],[Số phiếu chi]]&lt;&gt;""),"C",0))</f>
        <v>0</v>
      </c>
    </row>
    <row r="299" spans="4:7" x14ac:dyDescent="0.25">
      <c r="D299" s="2" t="str">
        <f>IF(Table1[[#This Row],[Ngày]]="","",Table1[[#This Row],[Ngày]])</f>
        <v/>
      </c>
      <c r="E299" s="27" t="str">
        <f>IF(Table1[[#This Row],[Ngày2]]="","",MONTH(Table1[[#This Row],[Ngày2]]))</f>
        <v/>
      </c>
      <c r="G299" s="5">
        <f>IF(AND(Table1[[#This Row],[Số phiếu thu]]&lt;&gt;"",Table1[[#This Row],[Số phiếu chi]]=""),"T",IF(AND(Table1[[#This Row],[Số phiếu thu]]="",Table1[[#This Row],[Số phiếu chi]]&lt;&gt;""),"C",0))</f>
        <v>0</v>
      </c>
    </row>
    <row r="300" spans="4:7" x14ac:dyDescent="0.25">
      <c r="D300" s="2" t="str">
        <f>IF(Table1[[#This Row],[Ngày]]="","",Table1[[#This Row],[Ngày]])</f>
        <v/>
      </c>
      <c r="E300" s="27" t="str">
        <f>IF(Table1[[#This Row],[Ngày2]]="","",MONTH(Table1[[#This Row],[Ngày2]]))</f>
        <v/>
      </c>
      <c r="G300" s="5">
        <f>IF(AND(Table1[[#This Row],[Số phiếu thu]]&lt;&gt;"",Table1[[#This Row],[Số phiếu chi]]=""),"T",IF(AND(Table1[[#This Row],[Số phiếu thu]]="",Table1[[#This Row],[Số phiếu chi]]&lt;&gt;""),"C",0))</f>
        <v>0</v>
      </c>
    </row>
    <row r="301" spans="4:7" x14ac:dyDescent="0.25">
      <c r="D301" s="2" t="str">
        <f>IF(Table1[[#This Row],[Ngày]]="","",Table1[[#This Row],[Ngày]])</f>
        <v/>
      </c>
      <c r="E301" s="27" t="str">
        <f>IF(Table1[[#This Row],[Ngày2]]="","",MONTH(Table1[[#This Row],[Ngày2]]))</f>
        <v/>
      </c>
      <c r="G301" s="5">
        <f>IF(AND(Table1[[#This Row],[Số phiếu thu]]&lt;&gt;"",Table1[[#This Row],[Số phiếu chi]]=""),"T",IF(AND(Table1[[#This Row],[Số phiếu thu]]="",Table1[[#This Row],[Số phiếu chi]]&lt;&gt;""),"C",0))</f>
        <v>0</v>
      </c>
    </row>
    <row r="302" spans="4:7" x14ac:dyDescent="0.25">
      <c r="D302" s="2" t="str">
        <f>IF(Table1[[#This Row],[Ngày]]="","",Table1[[#This Row],[Ngày]])</f>
        <v/>
      </c>
      <c r="E302" s="27" t="str">
        <f>IF(Table1[[#This Row],[Ngày2]]="","",MONTH(Table1[[#This Row],[Ngày2]]))</f>
        <v/>
      </c>
      <c r="G302" s="5">
        <f>IF(AND(Table1[[#This Row],[Số phiếu thu]]&lt;&gt;"",Table1[[#This Row],[Số phiếu chi]]=""),"T",IF(AND(Table1[[#This Row],[Số phiếu thu]]="",Table1[[#This Row],[Số phiếu chi]]&lt;&gt;""),"C",0))</f>
        <v>0</v>
      </c>
    </row>
    <row r="303" spans="4:7" x14ac:dyDescent="0.25">
      <c r="D303" s="2" t="str">
        <f>IF(Table1[[#This Row],[Ngày]]="","",Table1[[#This Row],[Ngày]])</f>
        <v/>
      </c>
      <c r="E303" s="27" t="str">
        <f>IF(Table1[[#This Row],[Ngày2]]="","",MONTH(Table1[[#This Row],[Ngày2]]))</f>
        <v/>
      </c>
      <c r="G303" s="5">
        <f>IF(AND(Table1[[#This Row],[Số phiếu thu]]&lt;&gt;"",Table1[[#This Row],[Số phiếu chi]]=""),"T",IF(AND(Table1[[#This Row],[Số phiếu thu]]="",Table1[[#This Row],[Số phiếu chi]]&lt;&gt;""),"C",0))</f>
        <v>0</v>
      </c>
    </row>
    <row r="304" spans="4:7" x14ac:dyDescent="0.25">
      <c r="D304" s="2" t="str">
        <f>IF(Table1[[#This Row],[Ngày]]="","",Table1[[#This Row],[Ngày]])</f>
        <v/>
      </c>
      <c r="E304" s="27" t="str">
        <f>IF(Table1[[#This Row],[Ngày2]]="","",MONTH(Table1[[#This Row],[Ngày2]]))</f>
        <v/>
      </c>
      <c r="G304" s="5">
        <f>IF(AND(Table1[[#This Row],[Số phiếu thu]]&lt;&gt;"",Table1[[#This Row],[Số phiếu chi]]=""),"T",IF(AND(Table1[[#This Row],[Số phiếu thu]]="",Table1[[#This Row],[Số phiếu chi]]&lt;&gt;""),"C",0))</f>
        <v>0</v>
      </c>
    </row>
    <row r="305" spans="4:7" x14ac:dyDescent="0.25">
      <c r="D305" s="2" t="str">
        <f>IF(Table1[[#This Row],[Ngày]]="","",Table1[[#This Row],[Ngày]])</f>
        <v/>
      </c>
      <c r="E305" s="27" t="str">
        <f>IF(Table1[[#This Row],[Ngày2]]="","",MONTH(Table1[[#This Row],[Ngày2]]))</f>
        <v/>
      </c>
      <c r="G305" s="5">
        <f>IF(AND(Table1[[#This Row],[Số phiếu thu]]&lt;&gt;"",Table1[[#This Row],[Số phiếu chi]]=""),"T",IF(AND(Table1[[#This Row],[Số phiếu thu]]="",Table1[[#This Row],[Số phiếu chi]]&lt;&gt;""),"C",0))</f>
        <v>0</v>
      </c>
    </row>
    <row r="306" spans="4:7" x14ac:dyDescent="0.25">
      <c r="D306" s="2" t="str">
        <f>IF(Table1[[#This Row],[Ngày]]="","",Table1[[#This Row],[Ngày]])</f>
        <v/>
      </c>
      <c r="E306" s="27" t="str">
        <f>IF(Table1[[#This Row],[Ngày2]]="","",MONTH(Table1[[#This Row],[Ngày2]]))</f>
        <v/>
      </c>
      <c r="G306" s="5">
        <f>IF(AND(Table1[[#This Row],[Số phiếu thu]]&lt;&gt;"",Table1[[#This Row],[Số phiếu chi]]=""),"T",IF(AND(Table1[[#This Row],[Số phiếu thu]]="",Table1[[#This Row],[Số phiếu chi]]&lt;&gt;""),"C",0))</f>
        <v>0</v>
      </c>
    </row>
    <row r="307" spans="4:7" x14ac:dyDescent="0.25">
      <c r="D307" s="2" t="str">
        <f>IF(Table1[[#This Row],[Ngày]]="","",Table1[[#This Row],[Ngày]])</f>
        <v/>
      </c>
      <c r="E307" s="27" t="str">
        <f>IF(Table1[[#This Row],[Ngày2]]="","",MONTH(Table1[[#This Row],[Ngày2]]))</f>
        <v/>
      </c>
      <c r="G307" s="5">
        <f>IF(AND(Table1[[#This Row],[Số phiếu thu]]&lt;&gt;"",Table1[[#This Row],[Số phiếu chi]]=""),"T",IF(AND(Table1[[#This Row],[Số phiếu thu]]="",Table1[[#This Row],[Số phiếu chi]]&lt;&gt;""),"C",0))</f>
        <v>0</v>
      </c>
    </row>
    <row r="308" spans="4:7" x14ac:dyDescent="0.25">
      <c r="D308" s="2" t="str">
        <f>IF(Table1[[#This Row],[Ngày]]="","",Table1[[#This Row],[Ngày]])</f>
        <v/>
      </c>
      <c r="E308" s="27" t="str">
        <f>IF(Table1[[#This Row],[Ngày2]]="","",MONTH(Table1[[#This Row],[Ngày2]]))</f>
        <v/>
      </c>
      <c r="G308" s="5">
        <f>IF(AND(Table1[[#This Row],[Số phiếu thu]]&lt;&gt;"",Table1[[#This Row],[Số phiếu chi]]=""),"T",IF(AND(Table1[[#This Row],[Số phiếu thu]]="",Table1[[#This Row],[Số phiếu chi]]&lt;&gt;""),"C",0))</f>
        <v>0</v>
      </c>
    </row>
    <row r="309" spans="4:7" x14ac:dyDescent="0.25">
      <c r="D309" s="2" t="str">
        <f>IF(Table1[[#This Row],[Ngày]]="","",Table1[[#This Row],[Ngày]])</f>
        <v/>
      </c>
      <c r="E309" s="27" t="str">
        <f>IF(Table1[[#This Row],[Ngày2]]="","",MONTH(Table1[[#This Row],[Ngày2]]))</f>
        <v/>
      </c>
      <c r="G309" s="5">
        <f>IF(AND(Table1[[#This Row],[Số phiếu thu]]&lt;&gt;"",Table1[[#This Row],[Số phiếu chi]]=""),"T",IF(AND(Table1[[#This Row],[Số phiếu thu]]="",Table1[[#This Row],[Số phiếu chi]]&lt;&gt;""),"C",0))</f>
        <v>0</v>
      </c>
    </row>
    <row r="310" spans="4:7" x14ac:dyDescent="0.25">
      <c r="D310" s="2" t="str">
        <f>IF(Table1[[#This Row],[Ngày]]="","",Table1[[#This Row],[Ngày]])</f>
        <v/>
      </c>
      <c r="E310" s="27" t="str">
        <f>IF(Table1[[#This Row],[Ngày2]]="","",MONTH(Table1[[#This Row],[Ngày2]]))</f>
        <v/>
      </c>
      <c r="G310" s="5">
        <f>IF(AND(Table1[[#This Row],[Số phiếu thu]]&lt;&gt;"",Table1[[#This Row],[Số phiếu chi]]=""),"T",IF(AND(Table1[[#This Row],[Số phiếu thu]]="",Table1[[#This Row],[Số phiếu chi]]&lt;&gt;""),"C",0))</f>
        <v>0</v>
      </c>
    </row>
    <row r="311" spans="4:7" x14ac:dyDescent="0.25">
      <c r="D311" s="2" t="str">
        <f>IF(Table1[[#This Row],[Ngày]]="","",Table1[[#This Row],[Ngày]])</f>
        <v/>
      </c>
      <c r="E311" s="27" t="str">
        <f>IF(Table1[[#This Row],[Ngày2]]="","",MONTH(Table1[[#This Row],[Ngày2]]))</f>
        <v/>
      </c>
      <c r="G311" s="5">
        <f>IF(AND(Table1[[#This Row],[Số phiếu thu]]&lt;&gt;"",Table1[[#This Row],[Số phiếu chi]]=""),"T",IF(AND(Table1[[#This Row],[Số phiếu thu]]="",Table1[[#This Row],[Số phiếu chi]]&lt;&gt;""),"C",0))</f>
        <v>0</v>
      </c>
    </row>
    <row r="312" spans="4:7" x14ac:dyDescent="0.25">
      <c r="D312" s="2" t="str">
        <f>IF(Table1[[#This Row],[Ngày]]="","",Table1[[#This Row],[Ngày]])</f>
        <v/>
      </c>
      <c r="E312" s="27" t="str">
        <f>IF(Table1[[#This Row],[Ngày2]]="","",MONTH(Table1[[#This Row],[Ngày2]]))</f>
        <v/>
      </c>
      <c r="G312" s="5">
        <f>IF(AND(Table1[[#This Row],[Số phiếu thu]]&lt;&gt;"",Table1[[#This Row],[Số phiếu chi]]=""),"T",IF(AND(Table1[[#This Row],[Số phiếu thu]]="",Table1[[#This Row],[Số phiếu chi]]&lt;&gt;""),"C",0))</f>
        <v>0</v>
      </c>
    </row>
    <row r="313" spans="4:7" x14ac:dyDescent="0.25">
      <c r="D313" s="2" t="str">
        <f>IF(Table1[[#This Row],[Ngày]]="","",Table1[[#This Row],[Ngày]])</f>
        <v/>
      </c>
      <c r="E313" s="27" t="str">
        <f>IF(Table1[[#This Row],[Ngày2]]="","",MONTH(Table1[[#This Row],[Ngày2]]))</f>
        <v/>
      </c>
      <c r="G313" s="5">
        <f>IF(AND(Table1[[#This Row],[Số phiếu thu]]&lt;&gt;"",Table1[[#This Row],[Số phiếu chi]]=""),"T",IF(AND(Table1[[#This Row],[Số phiếu thu]]="",Table1[[#This Row],[Số phiếu chi]]&lt;&gt;""),"C",0))</f>
        <v>0</v>
      </c>
    </row>
    <row r="314" spans="4:7" x14ac:dyDescent="0.25">
      <c r="D314" s="2" t="str">
        <f>IF(Table1[[#This Row],[Ngày]]="","",Table1[[#This Row],[Ngày]])</f>
        <v/>
      </c>
      <c r="E314" s="27" t="str">
        <f>IF(Table1[[#This Row],[Ngày2]]="","",MONTH(Table1[[#This Row],[Ngày2]]))</f>
        <v/>
      </c>
      <c r="G314" s="5">
        <f>IF(AND(Table1[[#This Row],[Số phiếu thu]]&lt;&gt;"",Table1[[#This Row],[Số phiếu chi]]=""),"T",IF(AND(Table1[[#This Row],[Số phiếu thu]]="",Table1[[#This Row],[Số phiếu chi]]&lt;&gt;""),"C",0))</f>
        <v>0</v>
      </c>
    </row>
    <row r="315" spans="4:7" x14ac:dyDescent="0.25">
      <c r="D315" s="2" t="str">
        <f>IF(Table1[[#This Row],[Ngày]]="","",Table1[[#This Row],[Ngày]])</f>
        <v/>
      </c>
      <c r="E315" s="27" t="str">
        <f>IF(Table1[[#This Row],[Ngày2]]="","",MONTH(Table1[[#This Row],[Ngày2]]))</f>
        <v/>
      </c>
      <c r="G315" s="5">
        <f>IF(AND(Table1[[#This Row],[Số phiếu thu]]&lt;&gt;"",Table1[[#This Row],[Số phiếu chi]]=""),"T",IF(AND(Table1[[#This Row],[Số phiếu thu]]="",Table1[[#This Row],[Số phiếu chi]]&lt;&gt;""),"C",0))</f>
        <v>0</v>
      </c>
    </row>
    <row r="316" spans="4:7" x14ac:dyDescent="0.25">
      <c r="D316" s="2" t="str">
        <f>IF(Table1[[#This Row],[Ngày]]="","",Table1[[#This Row],[Ngày]])</f>
        <v/>
      </c>
      <c r="E316" s="27" t="str">
        <f>IF(Table1[[#This Row],[Ngày2]]="","",MONTH(Table1[[#This Row],[Ngày2]]))</f>
        <v/>
      </c>
      <c r="G316" s="5">
        <f>IF(AND(Table1[[#This Row],[Số phiếu thu]]&lt;&gt;"",Table1[[#This Row],[Số phiếu chi]]=""),"T",IF(AND(Table1[[#This Row],[Số phiếu thu]]="",Table1[[#This Row],[Số phiếu chi]]&lt;&gt;""),"C",0))</f>
        <v>0</v>
      </c>
    </row>
    <row r="317" spans="4:7" x14ac:dyDescent="0.25">
      <c r="D317" s="2" t="str">
        <f>IF(Table1[[#This Row],[Ngày]]="","",Table1[[#This Row],[Ngày]])</f>
        <v/>
      </c>
      <c r="E317" s="27" t="str">
        <f>IF(Table1[[#This Row],[Ngày2]]="","",MONTH(Table1[[#This Row],[Ngày2]]))</f>
        <v/>
      </c>
      <c r="G317" s="5">
        <f>IF(AND(Table1[[#This Row],[Số phiếu thu]]&lt;&gt;"",Table1[[#This Row],[Số phiếu chi]]=""),"T",IF(AND(Table1[[#This Row],[Số phiếu thu]]="",Table1[[#This Row],[Số phiếu chi]]&lt;&gt;""),"C",0))</f>
        <v>0</v>
      </c>
    </row>
    <row r="318" spans="4:7" x14ac:dyDescent="0.25">
      <c r="D318" s="2" t="str">
        <f>IF(Table1[[#This Row],[Ngày]]="","",Table1[[#This Row],[Ngày]])</f>
        <v/>
      </c>
      <c r="E318" s="27" t="str">
        <f>IF(Table1[[#This Row],[Ngày2]]="","",MONTH(Table1[[#This Row],[Ngày2]]))</f>
        <v/>
      </c>
      <c r="G318" s="5">
        <f>IF(AND(Table1[[#This Row],[Số phiếu thu]]&lt;&gt;"",Table1[[#This Row],[Số phiếu chi]]=""),"T",IF(AND(Table1[[#This Row],[Số phiếu thu]]="",Table1[[#This Row],[Số phiếu chi]]&lt;&gt;""),"C",0))</f>
        <v>0</v>
      </c>
    </row>
    <row r="319" spans="4:7" x14ac:dyDescent="0.25">
      <c r="D319" s="2" t="str">
        <f>IF(Table1[[#This Row],[Ngày]]="","",Table1[[#This Row],[Ngày]])</f>
        <v/>
      </c>
      <c r="E319" s="27" t="str">
        <f>IF(Table1[[#This Row],[Ngày2]]="","",MONTH(Table1[[#This Row],[Ngày2]]))</f>
        <v/>
      </c>
      <c r="G319" s="5">
        <f>IF(AND(Table1[[#This Row],[Số phiếu thu]]&lt;&gt;"",Table1[[#This Row],[Số phiếu chi]]=""),"T",IF(AND(Table1[[#This Row],[Số phiếu thu]]="",Table1[[#This Row],[Số phiếu chi]]&lt;&gt;""),"C",0))</f>
        <v>0</v>
      </c>
    </row>
    <row r="320" spans="4:7" x14ac:dyDescent="0.25">
      <c r="D320" s="2" t="str">
        <f>IF(Table1[[#This Row],[Ngày]]="","",Table1[[#This Row],[Ngày]])</f>
        <v/>
      </c>
      <c r="E320" s="27" t="str">
        <f>IF(Table1[[#This Row],[Ngày2]]="","",MONTH(Table1[[#This Row],[Ngày2]]))</f>
        <v/>
      </c>
      <c r="G320" s="5">
        <f>IF(AND(Table1[[#This Row],[Số phiếu thu]]&lt;&gt;"",Table1[[#This Row],[Số phiếu chi]]=""),"T",IF(AND(Table1[[#This Row],[Số phiếu thu]]="",Table1[[#This Row],[Số phiếu chi]]&lt;&gt;""),"C",0))</f>
        <v>0</v>
      </c>
    </row>
    <row r="321" spans="4:7" x14ac:dyDescent="0.25">
      <c r="D321" s="2" t="str">
        <f>IF(Table1[[#This Row],[Ngày]]="","",Table1[[#This Row],[Ngày]])</f>
        <v/>
      </c>
      <c r="E321" s="27" t="str">
        <f>IF(Table1[[#This Row],[Ngày2]]="","",MONTH(Table1[[#This Row],[Ngày2]]))</f>
        <v/>
      </c>
      <c r="G321" s="5">
        <f>IF(AND(Table1[[#This Row],[Số phiếu thu]]&lt;&gt;"",Table1[[#This Row],[Số phiếu chi]]=""),"T",IF(AND(Table1[[#This Row],[Số phiếu thu]]="",Table1[[#This Row],[Số phiếu chi]]&lt;&gt;""),"C",0))</f>
        <v>0</v>
      </c>
    </row>
    <row r="322" spans="4:7" x14ac:dyDescent="0.25">
      <c r="D322" s="2" t="str">
        <f>IF(Table1[[#This Row],[Ngày]]="","",Table1[[#This Row],[Ngày]])</f>
        <v/>
      </c>
      <c r="E322" s="27" t="str">
        <f>IF(Table1[[#This Row],[Ngày2]]="","",MONTH(Table1[[#This Row],[Ngày2]]))</f>
        <v/>
      </c>
      <c r="G322" s="5">
        <f>IF(AND(Table1[[#This Row],[Số phiếu thu]]&lt;&gt;"",Table1[[#This Row],[Số phiếu chi]]=""),"T",IF(AND(Table1[[#This Row],[Số phiếu thu]]="",Table1[[#This Row],[Số phiếu chi]]&lt;&gt;""),"C",0))</f>
        <v>0</v>
      </c>
    </row>
    <row r="323" spans="4:7" x14ac:dyDescent="0.25">
      <c r="D323" s="2" t="str">
        <f>IF(Table1[[#This Row],[Ngày]]="","",Table1[[#This Row],[Ngày]])</f>
        <v/>
      </c>
      <c r="E323" s="27" t="str">
        <f>IF(Table1[[#This Row],[Ngày2]]="","",MONTH(Table1[[#This Row],[Ngày2]]))</f>
        <v/>
      </c>
      <c r="G323" s="5">
        <f>IF(AND(Table1[[#This Row],[Số phiếu thu]]&lt;&gt;"",Table1[[#This Row],[Số phiếu chi]]=""),"T",IF(AND(Table1[[#This Row],[Số phiếu thu]]="",Table1[[#This Row],[Số phiếu chi]]&lt;&gt;""),"C",0))</f>
        <v>0</v>
      </c>
    </row>
    <row r="324" spans="4:7" x14ac:dyDescent="0.25">
      <c r="D324" s="2" t="str">
        <f>IF(Table1[[#This Row],[Ngày]]="","",Table1[[#This Row],[Ngày]])</f>
        <v/>
      </c>
      <c r="E324" s="27" t="str">
        <f>IF(Table1[[#This Row],[Ngày2]]="","",MONTH(Table1[[#This Row],[Ngày2]]))</f>
        <v/>
      </c>
      <c r="G324" s="5">
        <f>IF(AND(Table1[[#This Row],[Số phiếu thu]]&lt;&gt;"",Table1[[#This Row],[Số phiếu chi]]=""),"T",IF(AND(Table1[[#This Row],[Số phiếu thu]]="",Table1[[#This Row],[Số phiếu chi]]&lt;&gt;""),"C",0))</f>
        <v>0</v>
      </c>
    </row>
    <row r="325" spans="4:7" x14ac:dyDescent="0.25">
      <c r="D325" s="2" t="str">
        <f>IF(Table1[[#This Row],[Ngày]]="","",Table1[[#This Row],[Ngày]])</f>
        <v/>
      </c>
      <c r="E325" s="27" t="str">
        <f>IF(Table1[[#This Row],[Ngày2]]="","",MONTH(Table1[[#This Row],[Ngày2]]))</f>
        <v/>
      </c>
      <c r="G325" s="5">
        <f>IF(AND(Table1[[#This Row],[Số phiếu thu]]&lt;&gt;"",Table1[[#This Row],[Số phiếu chi]]=""),"T",IF(AND(Table1[[#This Row],[Số phiếu thu]]="",Table1[[#This Row],[Số phiếu chi]]&lt;&gt;""),"C",0))</f>
        <v>0</v>
      </c>
    </row>
    <row r="326" spans="4:7" x14ac:dyDescent="0.25">
      <c r="D326" s="2" t="str">
        <f>IF(Table1[[#This Row],[Ngày]]="","",Table1[[#This Row],[Ngày]])</f>
        <v/>
      </c>
      <c r="E326" s="27" t="str">
        <f>IF(Table1[[#This Row],[Ngày2]]="","",MONTH(Table1[[#This Row],[Ngày2]]))</f>
        <v/>
      </c>
      <c r="G326" s="5">
        <f>IF(AND(Table1[[#This Row],[Số phiếu thu]]&lt;&gt;"",Table1[[#This Row],[Số phiếu chi]]=""),"T",IF(AND(Table1[[#This Row],[Số phiếu thu]]="",Table1[[#This Row],[Số phiếu chi]]&lt;&gt;""),"C",0))</f>
        <v>0</v>
      </c>
    </row>
    <row r="327" spans="4:7" x14ac:dyDescent="0.25">
      <c r="D327" s="2" t="str">
        <f>IF(Table1[[#This Row],[Ngày]]="","",Table1[[#This Row],[Ngày]])</f>
        <v/>
      </c>
      <c r="E327" s="27" t="str">
        <f>IF(Table1[[#This Row],[Ngày2]]="","",MONTH(Table1[[#This Row],[Ngày2]]))</f>
        <v/>
      </c>
      <c r="G327" s="5">
        <f>IF(AND(Table1[[#This Row],[Số phiếu thu]]&lt;&gt;"",Table1[[#This Row],[Số phiếu chi]]=""),"T",IF(AND(Table1[[#This Row],[Số phiếu thu]]="",Table1[[#This Row],[Số phiếu chi]]&lt;&gt;""),"C",0))</f>
        <v>0</v>
      </c>
    </row>
    <row r="328" spans="4:7" x14ac:dyDescent="0.25">
      <c r="D328" s="2" t="str">
        <f>IF(Table1[[#This Row],[Ngày]]="","",Table1[[#This Row],[Ngày]])</f>
        <v/>
      </c>
      <c r="E328" s="27" t="str">
        <f>IF(Table1[[#This Row],[Ngày2]]="","",MONTH(Table1[[#This Row],[Ngày2]]))</f>
        <v/>
      </c>
      <c r="G328" s="5">
        <f>IF(AND(Table1[[#This Row],[Số phiếu thu]]&lt;&gt;"",Table1[[#This Row],[Số phiếu chi]]=""),"T",IF(AND(Table1[[#This Row],[Số phiếu thu]]="",Table1[[#This Row],[Số phiếu chi]]&lt;&gt;""),"C",0))</f>
        <v>0</v>
      </c>
    </row>
    <row r="329" spans="4:7" x14ac:dyDescent="0.25">
      <c r="D329" s="2" t="str">
        <f>IF(Table1[[#This Row],[Ngày]]="","",Table1[[#This Row],[Ngày]])</f>
        <v/>
      </c>
      <c r="E329" s="27" t="str">
        <f>IF(Table1[[#This Row],[Ngày2]]="","",MONTH(Table1[[#This Row],[Ngày2]]))</f>
        <v/>
      </c>
      <c r="G329" s="5">
        <f>IF(AND(Table1[[#This Row],[Số phiếu thu]]&lt;&gt;"",Table1[[#This Row],[Số phiếu chi]]=""),"T",IF(AND(Table1[[#This Row],[Số phiếu thu]]="",Table1[[#This Row],[Số phiếu chi]]&lt;&gt;""),"C",0))</f>
        <v>0</v>
      </c>
    </row>
    <row r="330" spans="4:7" x14ac:dyDescent="0.25">
      <c r="D330" s="2" t="str">
        <f>IF(Table1[[#This Row],[Ngày]]="","",Table1[[#This Row],[Ngày]])</f>
        <v/>
      </c>
      <c r="E330" s="27" t="str">
        <f>IF(Table1[[#This Row],[Ngày2]]="","",MONTH(Table1[[#This Row],[Ngày2]]))</f>
        <v/>
      </c>
      <c r="G330" s="5">
        <f>IF(AND(Table1[[#This Row],[Số phiếu thu]]&lt;&gt;"",Table1[[#This Row],[Số phiếu chi]]=""),"T",IF(AND(Table1[[#This Row],[Số phiếu thu]]="",Table1[[#This Row],[Số phiếu chi]]&lt;&gt;""),"C",0))</f>
        <v>0</v>
      </c>
    </row>
    <row r="331" spans="4:7" x14ac:dyDescent="0.25">
      <c r="D331" s="2" t="str">
        <f>IF(Table1[[#This Row],[Ngày]]="","",Table1[[#This Row],[Ngày]])</f>
        <v/>
      </c>
      <c r="E331" s="27" t="str">
        <f>IF(Table1[[#This Row],[Ngày2]]="","",MONTH(Table1[[#This Row],[Ngày2]]))</f>
        <v/>
      </c>
      <c r="G331" s="5">
        <f>IF(AND(Table1[[#This Row],[Số phiếu thu]]&lt;&gt;"",Table1[[#This Row],[Số phiếu chi]]=""),"T",IF(AND(Table1[[#This Row],[Số phiếu thu]]="",Table1[[#This Row],[Số phiếu chi]]&lt;&gt;""),"C",0))</f>
        <v>0</v>
      </c>
    </row>
    <row r="332" spans="4:7" x14ac:dyDescent="0.25">
      <c r="D332" s="2" t="str">
        <f>IF(Table1[[#This Row],[Ngày]]="","",Table1[[#This Row],[Ngày]])</f>
        <v/>
      </c>
      <c r="E332" s="27" t="str">
        <f>IF(Table1[[#This Row],[Ngày2]]="","",MONTH(Table1[[#This Row],[Ngày2]]))</f>
        <v/>
      </c>
      <c r="G332" s="5">
        <f>IF(AND(Table1[[#This Row],[Số phiếu thu]]&lt;&gt;"",Table1[[#This Row],[Số phiếu chi]]=""),"T",IF(AND(Table1[[#This Row],[Số phiếu thu]]="",Table1[[#This Row],[Số phiếu chi]]&lt;&gt;""),"C",0))</f>
        <v>0</v>
      </c>
    </row>
    <row r="333" spans="4:7" x14ac:dyDescent="0.25">
      <c r="D333" s="2" t="str">
        <f>IF(Table1[[#This Row],[Ngày]]="","",Table1[[#This Row],[Ngày]])</f>
        <v/>
      </c>
      <c r="E333" s="27" t="str">
        <f>IF(Table1[[#This Row],[Ngày2]]="","",MONTH(Table1[[#This Row],[Ngày2]]))</f>
        <v/>
      </c>
      <c r="G333" s="5">
        <f>IF(AND(Table1[[#This Row],[Số phiếu thu]]&lt;&gt;"",Table1[[#This Row],[Số phiếu chi]]=""),"T",IF(AND(Table1[[#This Row],[Số phiếu thu]]="",Table1[[#This Row],[Số phiếu chi]]&lt;&gt;""),"C",0))</f>
        <v>0</v>
      </c>
    </row>
    <row r="334" spans="4:7" x14ac:dyDescent="0.25">
      <c r="D334" s="2" t="str">
        <f>IF(Table1[[#This Row],[Ngày]]="","",Table1[[#This Row],[Ngày]])</f>
        <v/>
      </c>
      <c r="E334" s="27" t="str">
        <f>IF(Table1[[#This Row],[Ngày2]]="","",MONTH(Table1[[#This Row],[Ngày2]]))</f>
        <v/>
      </c>
      <c r="G334" s="5">
        <f>IF(AND(Table1[[#This Row],[Số phiếu thu]]&lt;&gt;"",Table1[[#This Row],[Số phiếu chi]]=""),"T",IF(AND(Table1[[#This Row],[Số phiếu thu]]="",Table1[[#This Row],[Số phiếu chi]]&lt;&gt;""),"C",0))</f>
        <v>0</v>
      </c>
    </row>
    <row r="335" spans="4:7" x14ac:dyDescent="0.25">
      <c r="D335" s="2" t="str">
        <f>IF(Table1[[#This Row],[Ngày]]="","",Table1[[#This Row],[Ngày]])</f>
        <v/>
      </c>
      <c r="E335" s="27" t="str">
        <f>IF(Table1[[#This Row],[Ngày2]]="","",MONTH(Table1[[#This Row],[Ngày2]]))</f>
        <v/>
      </c>
      <c r="G335" s="5">
        <f>IF(AND(Table1[[#This Row],[Số phiếu thu]]&lt;&gt;"",Table1[[#This Row],[Số phiếu chi]]=""),"T",IF(AND(Table1[[#This Row],[Số phiếu thu]]="",Table1[[#This Row],[Số phiếu chi]]&lt;&gt;""),"C",0))</f>
        <v>0</v>
      </c>
    </row>
    <row r="336" spans="4:7" x14ac:dyDescent="0.25">
      <c r="D336" s="2" t="str">
        <f>IF(Table1[[#This Row],[Ngày]]="","",Table1[[#This Row],[Ngày]])</f>
        <v/>
      </c>
      <c r="E336" s="27" t="str">
        <f>IF(Table1[[#This Row],[Ngày2]]="","",MONTH(Table1[[#This Row],[Ngày2]]))</f>
        <v/>
      </c>
      <c r="G336" s="5">
        <f>IF(AND(Table1[[#This Row],[Số phiếu thu]]&lt;&gt;"",Table1[[#This Row],[Số phiếu chi]]=""),"T",IF(AND(Table1[[#This Row],[Số phiếu thu]]="",Table1[[#This Row],[Số phiếu chi]]&lt;&gt;""),"C",0))</f>
        <v>0</v>
      </c>
    </row>
    <row r="337" spans="4:7" x14ac:dyDescent="0.25">
      <c r="D337" s="2" t="str">
        <f>IF(Table1[[#This Row],[Ngày]]="","",Table1[[#This Row],[Ngày]])</f>
        <v/>
      </c>
      <c r="E337" s="27" t="str">
        <f>IF(Table1[[#This Row],[Ngày2]]="","",MONTH(Table1[[#This Row],[Ngày2]]))</f>
        <v/>
      </c>
      <c r="G337" s="5">
        <f>IF(AND(Table1[[#This Row],[Số phiếu thu]]&lt;&gt;"",Table1[[#This Row],[Số phiếu chi]]=""),"T",IF(AND(Table1[[#This Row],[Số phiếu thu]]="",Table1[[#This Row],[Số phiếu chi]]&lt;&gt;""),"C",0))</f>
        <v>0</v>
      </c>
    </row>
    <row r="338" spans="4:7" x14ac:dyDescent="0.25">
      <c r="D338" s="2" t="str">
        <f>IF(Table1[[#This Row],[Ngày]]="","",Table1[[#This Row],[Ngày]])</f>
        <v/>
      </c>
      <c r="E338" s="27" t="str">
        <f>IF(Table1[[#This Row],[Ngày2]]="","",MONTH(Table1[[#This Row],[Ngày2]]))</f>
        <v/>
      </c>
      <c r="G338" s="5">
        <f>IF(AND(Table1[[#This Row],[Số phiếu thu]]&lt;&gt;"",Table1[[#This Row],[Số phiếu chi]]=""),"T",IF(AND(Table1[[#This Row],[Số phiếu thu]]="",Table1[[#This Row],[Số phiếu chi]]&lt;&gt;""),"C",0))</f>
        <v>0</v>
      </c>
    </row>
    <row r="339" spans="4:7" x14ac:dyDescent="0.25">
      <c r="D339" s="2" t="str">
        <f>IF(Table1[[#This Row],[Ngày]]="","",Table1[[#This Row],[Ngày]])</f>
        <v/>
      </c>
      <c r="E339" s="27" t="str">
        <f>IF(Table1[[#This Row],[Ngày2]]="","",MONTH(Table1[[#This Row],[Ngày2]]))</f>
        <v/>
      </c>
      <c r="G339" s="5">
        <f>IF(AND(Table1[[#This Row],[Số phiếu thu]]&lt;&gt;"",Table1[[#This Row],[Số phiếu chi]]=""),"T",IF(AND(Table1[[#This Row],[Số phiếu thu]]="",Table1[[#This Row],[Số phiếu chi]]&lt;&gt;""),"C",0))</f>
        <v>0</v>
      </c>
    </row>
    <row r="340" spans="4:7" x14ac:dyDescent="0.25">
      <c r="D340" s="2" t="str">
        <f>IF(Table1[[#This Row],[Ngày]]="","",Table1[[#This Row],[Ngày]])</f>
        <v/>
      </c>
      <c r="E340" s="27" t="str">
        <f>IF(Table1[[#This Row],[Ngày2]]="","",MONTH(Table1[[#This Row],[Ngày2]]))</f>
        <v/>
      </c>
      <c r="G340" s="5">
        <f>IF(AND(Table1[[#This Row],[Số phiếu thu]]&lt;&gt;"",Table1[[#This Row],[Số phiếu chi]]=""),"T",IF(AND(Table1[[#This Row],[Số phiếu thu]]="",Table1[[#This Row],[Số phiếu chi]]&lt;&gt;""),"C",0))</f>
        <v>0</v>
      </c>
    </row>
    <row r="341" spans="4:7" x14ac:dyDescent="0.25">
      <c r="D341" s="2" t="str">
        <f>IF(Table1[[#This Row],[Ngày]]="","",Table1[[#This Row],[Ngày]])</f>
        <v/>
      </c>
      <c r="E341" s="27" t="str">
        <f>IF(Table1[[#This Row],[Ngày2]]="","",MONTH(Table1[[#This Row],[Ngày2]]))</f>
        <v/>
      </c>
      <c r="G341" s="5">
        <f>IF(AND(Table1[[#This Row],[Số phiếu thu]]&lt;&gt;"",Table1[[#This Row],[Số phiếu chi]]=""),"T",IF(AND(Table1[[#This Row],[Số phiếu thu]]="",Table1[[#This Row],[Số phiếu chi]]&lt;&gt;""),"C",0))</f>
        <v>0</v>
      </c>
    </row>
    <row r="342" spans="4:7" x14ac:dyDescent="0.25">
      <c r="D342" s="2" t="str">
        <f>IF(Table1[[#This Row],[Ngày]]="","",Table1[[#This Row],[Ngày]])</f>
        <v/>
      </c>
      <c r="E342" s="27" t="str">
        <f>IF(Table1[[#This Row],[Ngày2]]="","",MONTH(Table1[[#This Row],[Ngày2]]))</f>
        <v/>
      </c>
      <c r="G342" s="5">
        <f>IF(AND(Table1[[#This Row],[Số phiếu thu]]&lt;&gt;"",Table1[[#This Row],[Số phiếu chi]]=""),"T",IF(AND(Table1[[#This Row],[Số phiếu thu]]="",Table1[[#This Row],[Số phiếu chi]]&lt;&gt;""),"C",0))</f>
        <v>0</v>
      </c>
    </row>
    <row r="343" spans="4:7" x14ac:dyDescent="0.25">
      <c r="D343" s="2" t="str">
        <f>IF(Table1[[#This Row],[Ngày]]="","",Table1[[#This Row],[Ngày]])</f>
        <v/>
      </c>
      <c r="E343" s="27" t="str">
        <f>IF(Table1[[#This Row],[Ngày2]]="","",MONTH(Table1[[#This Row],[Ngày2]]))</f>
        <v/>
      </c>
      <c r="G343" s="5">
        <f>IF(AND(Table1[[#This Row],[Số phiếu thu]]&lt;&gt;"",Table1[[#This Row],[Số phiếu chi]]=""),"T",IF(AND(Table1[[#This Row],[Số phiếu thu]]="",Table1[[#This Row],[Số phiếu chi]]&lt;&gt;""),"C",0))</f>
        <v>0</v>
      </c>
    </row>
    <row r="344" spans="4:7" x14ac:dyDescent="0.25">
      <c r="D344" s="2" t="str">
        <f>IF(Table1[[#This Row],[Ngày]]="","",Table1[[#This Row],[Ngày]])</f>
        <v/>
      </c>
      <c r="E344" s="27" t="str">
        <f>IF(Table1[[#This Row],[Ngày2]]="","",MONTH(Table1[[#This Row],[Ngày2]]))</f>
        <v/>
      </c>
      <c r="G344" s="5">
        <f>IF(AND(Table1[[#This Row],[Số phiếu thu]]&lt;&gt;"",Table1[[#This Row],[Số phiếu chi]]=""),"T",IF(AND(Table1[[#This Row],[Số phiếu thu]]="",Table1[[#This Row],[Số phiếu chi]]&lt;&gt;""),"C",0))</f>
        <v>0</v>
      </c>
    </row>
    <row r="345" spans="4:7" x14ac:dyDescent="0.25">
      <c r="D345" s="2" t="str">
        <f>IF(Table1[[#This Row],[Ngày]]="","",Table1[[#This Row],[Ngày]])</f>
        <v/>
      </c>
      <c r="E345" s="27" t="str">
        <f>IF(Table1[[#This Row],[Ngày2]]="","",MONTH(Table1[[#This Row],[Ngày2]]))</f>
        <v/>
      </c>
      <c r="G345" s="5">
        <f>IF(AND(Table1[[#This Row],[Số phiếu thu]]&lt;&gt;"",Table1[[#This Row],[Số phiếu chi]]=""),"T",IF(AND(Table1[[#This Row],[Số phiếu thu]]="",Table1[[#This Row],[Số phiếu chi]]&lt;&gt;""),"C",0))</f>
        <v>0</v>
      </c>
    </row>
    <row r="346" spans="4:7" x14ac:dyDescent="0.25">
      <c r="D346" s="2" t="str">
        <f>IF(Table1[[#This Row],[Ngày]]="","",Table1[[#This Row],[Ngày]])</f>
        <v/>
      </c>
      <c r="E346" s="27" t="str">
        <f>IF(Table1[[#This Row],[Ngày2]]="","",MONTH(Table1[[#This Row],[Ngày2]]))</f>
        <v/>
      </c>
      <c r="G346" s="5">
        <f>IF(AND(Table1[[#This Row],[Số phiếu thu]]&lt;&gt;"",Table1[[#This Row],[Số phiếu chi]]=""),"T",IF(AND(Table1[[#This Row],[Số phiếu thu]]="",Table1[[#This Row],[Số phiếu chi]]&lt;&gt;""),"C",0))</f>
        <v>0</v>
      </c>
    </row>
    <row r="347" spans="4:7" x14ac:dyDescent="0.25">
      <c r="D347" s="2" t="str">
        <f>IF(Table1[[#This Row],[Ngày]]="","",Table1[[#This Row],[Ngày]])</f>
        <v/>
      </c>
      <c r="E347" s="27" t="str">
        <f>IF(Table1[[#This Row],[Ngày2]]="","",MONTH(Table1[[#This Row],[Ngày2]]))</f>
        <v/>
      </c>
      <c r="G347" s="5">
        <f>IF(AND(Table1[[#This Row],[Số phiếu thu]]&lt;&gt;"",Table1[[#This Row],[Số phiếu chi]]=""),"T",IF(AND(Table1[[#This Row],[Số phiếu thu]]="",Table1[[#This Row],[Số phiếu chi]]&lt;&gt;""),"C",0))</f>
        <v>0</v>
      </c>
    </row>
    <row r="348" spans="4:7" x14ac:dyDescent="0.25">
      <c r="D348" s="2" t="str">
        <f>IF(Table1[[#This Row],[Ngày]]="","",Table1[[#This Row],[Ngày]])</f>
        <v/>
      </c>
      <c r="E348" s="27" t="str">
        <f>IF(Table1[[#This Row],[Ngày2]]="","",MONTH(Table1[[#This Row],[Ngày2]]))</f>
        <v/>
      </c>
      <c r="G348" s="5">
        <f>IF(AND(Table1[[#This Row],[Số phiếu thu]]&lt;&gt;"",Table1[[#This Row],[Số phiếu chi]]=""),"T",IF(AND(Table1[[#This Row],[Số phiếu thu]]="",Table1[[#This Row],[Số phiếu chi]]&lt;&gt;""),"C",0))</f>
        <v>0</v>
      </c>
    </row>
    <row r="349" spans="4:7" x14ac:dyDescent="0.25">
      <c r="D349" s="2" t="str">
        <f>IF(Table1[[#This Row],[Ngày]]="","",Table1[[#This Row],[Ngày]])</f>
        <v/>
      </c>
      <c r="E349" s="27" t="str">
        <f>IF(Table1[[#This Row],[Ngày2]]="","",MONTH(Table1[[#This Row],[Ngày2]]))</f>
        <v/>
      </c>
      <c r="G349" s="5">
        <f>IF(AND(Table1[[#This Row],[Số phiếu thu]]&lt;&gt;"",Table1[[#This Row],[Số phiếu chi]]=""),"T",IF(AND(Table1[[#This Row],[Số phiếu thu]]="",Table1[[#This Row],[Số phiếu chi]]&lt;&gt;""),"C",0))</f>
        <v>0</v>
      </c>
    </row>
    <row r="350" spans="4:7" x14ac:dyDescent="0.25">
      <c r="D350" s="2" t="str">
        <f>IF(Table1[[#This Row],[Ngày]]="","",Table1[[#This Row],[Ngày]])</f>
        <v/>
      </c>
      <c r="E350" s="27" t="str">
        <f>IF(Table1[[#This Row],[Ngày2]]="","",MONTH(Table1[[#This Row],[Ngày2]]))</f>
        <v/>
      </c>
      <c r="G350" s="5">
        <f>IF(AND(Table1[[#This Row],[Số phiếu thu]]&lt;&gt;"",Table1[[#This Row],[Số phiếu chi]]=""),"T",IF(AND(Table1[[#This Row],[Số phiếu thu]]="",Table1[[#This Row],[Số phiếu chi]]&lt;&gt;""),"C",0))</f>
        <v>0</v>
      </c>
    </row>
    <row r="351" spans="4:7" x14ac:dyDescent="0.25">
      <c r="D351" s="2" t="str">
        <f>IF(Table1[[#This Row],[Ngày]]="","",Table1[[#This Row],[Ngày]])</f>
        <v/>
      </c>
      <c r="E351" s="27" t="str">
        <f>IF(Table1[[#This Row],[Ngày2]]="","",MONTH(Table1[[#This Row],[Ngày2]]))</f>
        <v/>
      </c>
      <c r="G351" s="5">
        <f>IF(AND(Table1[[#This Row],[Số phiếu thu]]&lt;&gt;"",Table1[[#This Row],[Số phiếu chi]]=""),"T",IF(AND(Table1[[#This Row],[Số phiếu thu]]="",Table1[[#This Row],[Số phiếu chi]]&lt;&gt;""),"C",0))</f>
        <v>0</v>
      </c>
    </row>
    <row r="352" spans="4:7" x14ac:dyDescent="0.25">
      <c r="D352" s="2" t="str">
        <f>IF(Table1[[#This Row],[Ngày]]="","",Table1[[#This Row],[Ngày]])</f>
        <v/>
      </c>
      <c r="E352" s="27" t="str">
        <f>IF(Table1[[#This Row],[Ngày2]]="","",MONTH(Table1[[#This Row],[Ngày2]]))</f>
        <v/>
      </c>
      <c r="G352" s="5">
        <f>IF(AND(Table1[[#This Row],[Số phiếu thu]]&lt;&gt;"",Table1[[#This Row],[Số phiếu chi]]=""),"T",IF(AND(Table1[[#This Row],[Số phiếu thu]]="",Table1[[#This Row],[Số phiếu chi]]&lt;&gt;""),"C",0))</f>
        <v>0</v>
      </c>
    </row>
    <row r="353" spans="4:7" x14ac:dyDescent="0.25">
      <c r="D353" s="2" t="str">
        <f>IF(Table1[[#This Row],[Ngày]]="","",Table1[[#This Row],[Ngày]])</f>
        <v/>
      </c>
      <c r="E353" s="27" t="str">
        <f>IF(Table1[[#This Row],[Ngày2]]="","",MONTH(Table1[[#This Row],[Ngày2]]))</f>
        <v/>
      </c>
      <c r="G353" s="5">
        <f>IF(AND(Table1[[#This Row],[Số phiếu thu]]&lt;&gt;"",Table1[[#This Row],[Số phiếu chi]]=""),"T",IF(AND(Table1[[#This Row],[Số phiếu thu]]="",Table1[[#This Row],[Số phiếu chi]]&lt;&gt;""),"C",0))</f>
        <v>0</v>
      </c>
    </row>
    <row r="354" spans="4:7" x14ac:dyDescent="0.25">
      <c r="D354" s="2" t="str">
        <f>IF(Table1[[#This Row],[Ngày]]="","",Table1[[#This Row],[Ngày]])</f>
        <v/>
      </c>
      <c r="E354" s="27" t="str">
        <f>IF(Table1[[#This Row],[Ngày2]]="","",MONTH(Table1[[#This Row],[Ngày2]]))</f>
        <v/>
      </c>
      <c r="G354" s="5">
        <f>IF(AND(Table1[[#This Row],[Số phiếu thu]]&lt;&gt;"",Table1[[#This Row],[Số phiếu chi]]=""),"T",IF(AND(Table1[[#This Row],[Số phiếu thu]]="",Table1[[#This Row],[Số phiếu chi]]&lt;&gt;""),"C",0))</f>
        <v>0</v>
      </c>
    </row>
    <row r="355" spans="4:7" x14ac:dyDescent="0.25">
      <c r="D355" s="2" t="str">
        <f>IF(Table1[[#This Row],[Ngày]]="","",Table1[[#This Row],[Ngày]])</f>
        <v/>
      </c>
      <c r="E355" s="27" t="str">
        <f>IF(Table1[[#This Row],[Ngày2]]="","",MONTH(Table1[[#This Row],[Ngày2]]))</f>
        <v/>
      </c>
      <c r="G355" s="5">
        <f>IF(AND(Table1[[#This Row],[Số phiếu thu]]&lt;&gt;"",Table1[[#This Row],[Số phiếu chi]]=""),"T",IF(AND(Table1[[#This Row],[Số phiếu thu]]="",Table1[[#This Row],[Số phiếu chi]]&lt;&gt;""),"C",0))</f>
        <v>0</v>
      </c>
    </row>
    <row r="356" spans="4:7" x14ac:dyDescent="0.25">
      <c r="D356" s="2" t="str">
        <f>IF(Table1[[#This Row],[Ngày]]="","",Table1[[#This Row],[Ngày]])</f>
        <v/>
      </c>
      <c r="E356" s="27" t="str">
        <f>IF(Table1[[#This Row],[Ngày2]]="","",MONTH(Table1[[#This Row],[Ngày2]]))</f>
        <v/>
      </c>
      <c r="G356" s="5">
        <f>IF(AND(Table1[[#This Row],[Số phiếu thu]]&lt;&gt;"",Table1[[#This Row],[Số phiếu chi]]=""),"T",IF(AND(Table1[[#This Row],[Số phiếu thu]]="",Table1[[#This Row],[Số phiếu chi]]&lt;&gt;""),"C",0))</f>
        <v>0</v>
      </c>
    </row>
    <row r="357" spans="4:7" x14ac:dyDescent="0.25">
      <c r="D357" s="2" t="str">
        <f>IF(Table1[[#This Row],[Ngày]]="","",Table1[[#This Row],[Ngày]])</f>
        <v/>
      </c>
      <c r="E357" s="27" t="str">
        <f>IF(Table1[[#This Row],[Ngày2]]="","",MONTH(Table1[[#This Row],[Ngày2]]))</f>
        <v/>
      </c>
      <c r="G357" s="5">
        <f>IF(AND(Table1[[#This Row],[Số phiếu thu]]&lt;&gt;"",Table1[[#This Row],[Số phiếu chi]]=""),"T",IF(AND(Table1[[#This Row],[Số phiếu thu]]="",Table1[[#This Row],[Số phiếu chi]]&lt;&gt;""),"C",0))</f>
        <v>0</v>
      </c>
    </row>
    <row r="358" spans="4:7" x14ac:dyDescent="0.25">
      <c r="D358" s="2" t="str">
        <f>IF(Table1[[#This Row],[Ngày]]="","",Table1[[#This Row],[Ngày]])</f>
        <v/>
      </c>
      <c r="E358" s="27" t="str">
        <f>IF(Table1[[#This Row],[Ngày2]]="","",MONTH(Table1[[#This Row],[Ngày2]]))</f>
        <v/>
      </c>
      <c r="G358" s="5">
        <f>IF(AND(Table1[[#This Row],[Số phiếu thu]]&lt;&gt;"",Table1[[#This Row],[Số phiếu chi]]=""),"T",IF(AND(Table1[[#This Row],[Số phiếu thu]]="",Table1[[#This Row],[Số phiếu chi]]&lt;&gt;""),"C",0))</f>
        <v>0</v>
      </c>
    </row>
    <row r="359" spans="4:7" x14ac:dyDescent="0.25">
      <c r="D359" s="2" t="str">
        <f>IF(Table1[[#This Row],[Ngày]]="","",Table1[[#This Row],[Ngày]])</f>
        <v/>
      </c>
      <c r="E359" s="27" t="str">
        <f>IF(Table1[[#This Row],[Ngày2]]="","",MONTH(Table1[[#This Row],[Ngày2]]))</f>
        <v/>
      </c>
      <c r="G359" s="5">
        <f>IF(AND(Table1[[#This Row],[Số phiếu thu]]&lt;&gt;"",Table1[[#This Row],[Số phiếu chi]]=""),"T",IF(AND(Table1[[#This Row],[Số phiếu thu]]="",Table1[[#This Row],[Số phiếu chi]]&lt;&gt;""),"C",0))</f>
        <v>0</v>
      </c>
    </row>
    <row r="360" spans="4:7" x14ac:dyDescent="0.25">
      <c r="D360" s="2" t="str">
        <f>IF(Table1[[#This Row],[Ngày]]="","",Table1[[#This Row],[Ngày]])</f>
        <v/>
      </c>
      <c r="E360" s="27" t="str">
        <f>IF(Table1[[#This Row],[Ngày2]]="","",MONTH(Table1[[#This Row],[Ngày2]]))</f>
        <v/>
      </c>
      <c r="G360" s="5">
        <f>IF(AND(Table1[[#This Row],[Số phiếu thu]]&lt;&gt;"",Table1[[#This Row],[Số phiếu chi]]=""),"T",IF(AND(Table1[[#This Row],[Số phiếu thu]]="",Table1[[#This Row],[Số phiếu chi]]&lt;&gt;""),"C",0))</f>
        <v>0</v>
      </c>
    </row>
    <row r="361" spans="4:7" x14ac:dyDescent="0.25">
      <c r="D361" s="2" t="str">
        <f>IF(Table1[[#This Row],[Ngày]]="","",Table1[[#This Row],[Ngày]])</f>
        <v/>
      </c>
      <c r="E361" s="27" t="str">
        <f>IF(Table1[[#This Row],[Ngày2]]="","",MONTH(Table1[[#This Row],[Ngày2]]))</f>
        <v/>
      </c>
      <c r="G361" s="5">
        <f>IF(AND(Table1[[#This Row],[Số phiếu thu]]&lt;&gt;"",Table1[[#This Row],[Số phiếu chi]]=""),"T",IF(AND(Table1[[#This Row],[Số phiếu thu]]="",Table1[[#This Row],[Số phiếu chi]]&lt;&gt;""),"C",0))</f>
        <v>0</v>
      </c>
    </row>
    <row r="362" spans="4:7" x14ac:dyDescent="0.25">
      <c r="D362" s="2" t="str">
        <f>IF(Table1[[#This Row],[Ngày]]="","",Table1[[#This Row],[Ngày]])</f>
        <v/>
      </c>
      <c r="E362" s="27" t="str">
        <f>IF(Table1[[#This Row],[Ngày2]]="","",MONTH(Table1[[#This Row],[Ngày2]]))</f>
        <v/>
      </c>
      <c r="G362" s="5">
        <f>IF(AND(Table1[[#This Row],[Số phiếu thu]]&lt;&gt;"",Table1[[#This Row],[Số phiếu chi]]=""),"T",IF(AND(Table1[[#This Row],[Số phiếu thu]]="",Table1[[#This Row],[Số phiếu chi]]&lt;&gt;""),"C",0))</f>
        <v>0</v>
      </c>
    </row>
    <row r="363" spans="4:7" x14ac:dyDescent="0.25">
      <c r="D363" s="2" t="str">
        <f>IF(Table1[[#This Row],[Ngày]]="","",Table1[[#This Row],[Ngày]])</f>
        <v/>
      </c>
      <c r="E363" s="27" t="str">
        <f>IF(Table1[[#This Row],[Ngày2]]="","",MONTH(Table1[[#This Row],[Ngày2]]))</f>
        <v/>
      </c>
      <c r="G363" s="5">
        <f>IF(AND(Table1[[#This Row],[Số phiếu thu]]&lt;&gt;"",Table1[[#This Row],[Số phiếu chi]]=""),"T",IF(AND(Table1[[#This Row],[Số phiếu thu]]="",Table1[[#This Row],[Số phiếu chi]]&lt;&gt;""),"C",0))</f>
        <v>0</v>
      </c>
    </row>
    <row r="364" spans="4:7" x14ac:dyDescent="0.25">
      <c r="D364" s="2" t="str">
        <f>IF(Table1[[#This Row],[Ngày]]="","",Table1[[#This Row],[Ngày]])</f>
        <v/>
      </c>
      <c r="E364" s="27" t="str">
        <f>IF(Table1[[#This Row],[Ngày2]]="","",MONTH(Table1[[#This Row],[Ngày2]]))</f>
        <v/>
      </c>
      <c r="G364" s="5">
        <f>IF(AND(Table1[[#This Row],[Số phiếu thu]]&lt;&gt;"",Table1[[#This Row],[Số phiếu chi]]=""),"T",IF(AND(Table1[[#This Row],[Số phiếu thu]]="",Table1[[#This Row],[Số phiếu chi]]&lt;&gt;""),"C",0))</f>
        <v>0</v>
      </c>
    </row>
    <row r="365" spans="4:7" x14ac:dyDescent="0.25">
      <c r="D365" s="2" t="str">
        <f>IF(Table1[[#This Row],[Ngày]]="","",Table1[[#This Row],[Ngày]])</f>
        <v/>
      </c>
      <c r="E365" s="27" t="str">
        <f>IF(Table1[[#This Row],[Ngày2]]="","",MONTH(Table1[[#This Row],[Ngày2]]))</f>
        <v/>
      </c>
      <c r="G365" s="5">
        <f>IF(AND(Table1[[#This Row],[Số phiếu thu]]&lt;&gt;"",Table1[[#This Row],[Số phiếu chi]]=""),"T",IF(AND(Table1[[#This Row],[Số phiếu thu]]="",Table1[[#This Row],[Số phiếu chi]]&lt;&gt;""),"C",0))</f>
        <v>0</v>
      </c>
    </row>
    <row r="366" spans="4:7" x14ac:dyDescent="0.25">
      <c r="D366" s="2" t="str">
        <f>IF(Table1[[#This Row],[Ngày]]="","",Table1[[#This Row],[Ngày]])</f>
        <v/>
      </c>
      <c r="E366" s="27" t="str">
        <f>IF(Table1[[#This Row],[Ngày2]]="","",MONTH(Table1[[#This Row],[Ngày2]]))</f>
        <v/>
      </c>
      <c r="G366" s="5">
        <f>IF(AND(Table1[[#This Row],[Số phiếu thu]]&lt;&gt;"",Table1[[#This Row],[Số phiếu chi]]=""),"T",IF(AND(Table1[[#This Row],[Số phiếu thu]]="",Table1[[#This Row],[Số phiếu chi]]&lt;&gt;""),"C",0))</f>
        <v>0</v>
      </c>
    </row>
    <row r="367" spans="4:7" x14ac:dyDescent="0.25">
      <c r="D367" s="2" t="str">
        <f>IF(Table1[[#This Row],[Ngày]]="","",Table1[[#This Row],[Ngày]])</f>
        <v/>
      </c>
      <c r="E367" s="27" t="str">
        <f>IF(Table1[[#This Row],[Ngày2]]="","",MONTH(Table1[[#This Row],[Ngày2]]))</f>
        <v/>
      </c>
      <c r="G367" s="5">
        <f>IF(AND(Table1[[#This Row],[Số phiếu thu]]&lt;&gt;"",Table1[[#This Row],[Số phiếu chi]]=""),"T",IF(AND(Table1[[#This Row],[Số phiếu thu]]="",Table1[[#This Row],[Số phiếu chi]]&lt;&gt;""),"C",0))</f>
        <v>0</v>
      </c>
    </row>
    <row r="368" spans="4:7" x14ac:dyDescent="0.25">
      <c r="D368" s="2" t="str">
        <f>IF(Table1[[#This Row],[Ngày]]="","",Table1[[#This Row],[Ngày]])</f>
        <v/>
      </c>
      <c r="E368" s="27" t="str">
        <f>IF(Table1[[#This Row],[Ngày2]]="","",MONTH(Table1[[#This Row],[Ngày2]]))</f>
        <v/>
      </c>
      <c r="G368" s="5">
        <f>IF(AND(Table1[[#This Row],[Số phiếu thu]]&lt;&gt;"",Table1[[#This Row],[Số phiếu chi]]=""),"T",IF(AND(Table1[[#This Row],[Số phiếu thu]]="",Table1[[#This Row],[Số phiếu chi]]&lt;&gt;""),"C",0))</f>
        <v>0</v>
      </c>
    </row>
    <row r="369" spans="4:7" x14ac:dyDescent="0.25">
      <c r="D369" s="2" t="str">
        <f>IF(Table1[[#This Row],[Ngày]]="","",Table1[[#This Row],[Ngày]])</f>
        <v/>
      </c>
      <c r="E369" s="27" t="str">
        <f>IF(Table1[[#This Row],[Ngày2]]="","",MONTH(Table1[[#This Row],[Ngày2]]))</f>
        <v/>
      </c>
      <c r="G369" s="5">
        <f>IF(AND(Table1[[#This Row],[Số phiếu thu]]&lt;&gt;"",Table1[[#This Row],[Số phiếu chi]]=""),"T",IF(AND(Table1[[#This Row],[Số phiếu thu]]="",Table1[[#This Row],[Số phiếu chi]]&lt;&gt;""),"C",0))</f>
        <v>0</v>
      </c>
    </row>
    <row r="370" spans="4:7" x14ac:dyDescent="0.25">
      <c r="D370" s="2" t="str">
        <f>IF(Table1[[#This Row],[Ngày]]="","",Table1[[#This Row],[Ngày]])</f>
        <v/>
      </c>
      <c r="E370" s="27" t="str">
        <f>IF(Table1[[#This Row],[Ngày2]]="","",MONTH(Table1[[#This Row],[Ngày2]]))</f>
        <v/>
      </c>
      <c r="G370" s="5">
        <f>IF(AND(Table1[[#This Row],[Số phiếu thu]]&lt;&gt;"",Table1[[#This Row],[Số phiếu chi]]=""),"T",IF(AND(Table1[[#This Row],[Số phiếu thu]]="",Table1[[#This Row],[Số phiếu chi]]&lt;&gt;""),"C",0))</f>
        <v>0</v>
      </c>
    </row>
    <row r="371" spans="4:7" x14ac:dyDescent="0.25">
      <c r="D371" s="2" t="str">
        <f>IF(Table1[[#This Row],[Ngày]]="","",Table1[[#This Row],[Ngày]])</f>
        <v/>
      </c>
      <c r="E371" s="27" t="str">
        <f>IF(Table1[[#This Row],[Ngày2]]="","",MONTH(Table1[[#This Row],[Ngày2]]))</f>
        <v/>
      </c>
      <c r="G371" s="5">
        <f>IF(AND(Table1[[#This Row],[Số phiếu thu]]&lt;&gt;"",Table1[[#This Row],[Số phiếu chi]]=""),"T",IF(AND(Table1[[#This Row],[Số phiếu thu]]="",Table1[[#This Row],[Số phiếu chi]]&lt;&gt;""),"C",0))</f>
        <v>0</v>
      </c>
    </row>
    <row r="372" spans="4:7" x14ac:dyDescent="0.25">
      <c r="D372" s="2" t="str">
        <f>IF(Table1[[#This Row],[Ngày]]="","",Table1[[#This Row],[Ngày]])</f>
        <v/>
      </c>
      <c r="E372" s="27" t="str">
        <f>IF(Table1[[#This Row],[Ngày2]]="","",MONTH(Table1[[#This Row],[Ngày2]]))</f>
        <v/>
      </c>
      <c r="G372" s="5">
        <f>IF(AND(Table1[[#This Row],[Số phiếu thu]]&lt;&gt;"",Table1[[#This Row],[Số phiếu chi]]=""),"T",IF(AND(Table1[[#This Row],[Số phiếu thu]]="",Table1[[#This Row],[Số phiếu chi]]&lt;&gt;""),"C",0))</f>
        <v>0</v>
      </c>
    </row>
    <row r="373" spans="4:7" x14ac:dyDescent="0.25">
      <c r="D373" s="2" t="str">
        <f>IF(Table1[[#This Row],[Ngày]]="","",Table1[[#This Row],[Ngày]])</f>
        <v/>
      </c>
      <c r="E373" s="27" t="str">
        <f>IF(Table1[[#This Row],[Ngày2]]="","",MONTH(Table1[[#This Row],[Ngày2]]))</f>
        <v/>
      </c>
      <c r="G373" s="5">
        <f>IF(AND(Table1[[#This Row],[Số phiếu thu]]&lt;&gt;"",Table1[[#This Row],[Số phiếu chi]]=""),"T",IF(AND(Table1[[#This Row],[Số phiếu thu]]="",Table1[[#This Row],[Số phiếu chi]]&lt;&gt;""),"C",0))</f>
        <v>0</v>
      </c>
    </row>
    <row r="374" spans="4:7" x14ac:dyDescent="0.25">
      <c r="D374" s="2" t="str">
        <f>IF(Table1[[#This Row],[Ngày]]="","",Table1[[#This Row],[Ngày]])</f>
        <v/>
      </c>
      <c r="E374" s="27" t="str">
        <f>IF(Table1[[#This Row],[Ngày2]]="","",MONTH(Table1[[#This Row],[Ngày2]]))</f>
        <v/>
      </c>
      <c r="G374" s="5">
        <f>IF(AND(Table1[[#This Row],[Số phiếu thu]]&lt;&gt;"",Table1[[#This Row],[Số phiếu chi]]=""),"T",IF(AND(Table1[[#This Row],[Số phiếu thu]]="",Table1[[#This Row],[Số phiếu chi]]&lt;&gt;""),"C",0))</f>
        <v>0</v>
      </c>
    </row>
    <row r="375" spans="4:7" x14ac:dyDescent="0.25">
      <c r="D375" s="2" t="str">
        <f>IF(Table1[[#This Row],[Ngày]]="","",Table1[[#This Row],[Ngày]])</f>
        <v/>
      </c>
      <c r="E375" s="27" t="str">
        <f>IF(Table1[[#This Row],[Ngày2]]="","",MONTH(Table1[[#This Row],[Ngày2]]))</f>
        <v/>
      </c>
      <c r="G375" s="5">
        <f>IF(AND(Table1[[#This Row],[Số phiếu thu]]&lt;&gt;"",Table1[[#This Row],[Số phiếu chi]]=""),"T",IF(AND(Table1[[#This Row],[Số phiếu thu]]="",Table1[[#This Row],[Số phiếu chi]]&lt;&gt;""),"C",0))</f>
        <v>0</v>
      </c>
    </row>
    <row r="376" spans="4:7" x14ac:dyDescent="0.25">
      <c r="D376" s="2" t="str">
        <f>IF(Table1[[#This Row],[Ngày]]="","",Table1[[#This Row],[Ngày]])</f>
        <v/>
      </c>
      <c r="E376" s="27" t="str">
        <f>IF(Table1[[#This Row],[Ngày2]]="","",MONTH(Table1[[#This Row],[Ngày2]]))</f>
        <v/>
      </c>
      <c r="G376" s="5">
        <f>IF(AND(Table1[[#This Row],[Số phiếu thu]]&lt;&gt;"",Table1[[#This Row],[Số phiếu chi]]=""),"T",IF(AND(Table1[[#This Row],[Số phiếu thu]]="",Table1[[#This Row],[Số phiếu chi]]&lt;&gt;""),"C",0))</f>
        <v>0</v>
      </c>
    </row>
    <row r="377" spans="4:7" x14ac:dyDescent="0.25">
      <c r="D377" s="2" t="str">
        <f>IF(Table1[[#This Row],[Ngày]]="","",Table1[[#This Row],[Ngày]])</f>
        <v/>
      </c>
      <c r="E377" s="27" t="str">
        <f>IF(Table1[[#This Row],[Ngày2]]="","",MONTH(Table1[[#This Row],[Ngày2]]))</f>
        <v/>
      </c>
      <c r="G377" s="5">
        <f>IF(AND(Table1[[#This Row],[Số phiếu thu]]&lt;&gt;"",Table1[[#This Row],[Số phiếu chi]]=""),"T",IF(AND(Table1[[#This Row],[Số phiếu thu]]="",Table1[[#This Row],[Số phiếu chi]]&lt;&gt;""),"C",0))</f>
        <v>0</v>
      </c>
    </row>
    <row r="378" spans="4:7" x14ac:dyDescent="0.25">
      <c r="D378" s="2" t="str">
        <f>IF(Table1[[#This Row],[Ngày]]="","",Table1[[#This Row],[Ngày]])</f>
        <v/>
      </c>
      <c r="E378" s="27" t="str">
        <f>IF(Table1[[#This Row],[Ngày2]]="","",MONTH(Table1[[#This Row],[Ngày2]]))</f>
        <v/>
      </c>
      <c r="G378" s="5">
        <f>IF(AND(Table1[[#This Row],[Số phiếu thu]]&lt;&gt;"",Table1[[#This Row],[Số phiếu chi]]=""),"T",IF(AND(Table1[[#This Row],[Số phiếu thu]]="",Table1[[#This Row],[Số phiếu chi]]&lt;&gt;""),"C",0))</f>
        <v>0</v>
      </c>
    </row>
    <row r="379" spans="4:7" x14ac:dyDescent="0.25">
      <c r="D379" s="2" t="str">
        <f>IF(Table1[[#This Row],[Ngày]]="","",Table1[[#This Row],[Ngày]])</f>
        <v/>
      </c>
      <c r="E379" s="27" t="str">
        <f>IF(Table1[[#This Row],[Ngày2]]="","",MONTH(Table1[[#This Row],[Ngày2]]))</f>
        <v/>
      </c>
      <c r="G379" s="5">
        <f>IF(AND(Table1[[#This Row],[Số phiếu thu]]&lt;&gt;"",Table1[[#This Row],[Số phiếu chi]]=""),"T",IF(AND(Table1[[#This Row],[Số phiếu thu]]="",Table1[[#This Row],[Số phiếu chi]]&lt;&gt;""),"C",0))</f>
        <v>0</v>
      </c>
    </row>
    <row r="380" spans="4:7" x14ac:dyDescent="0.25">
      <c r="D380" s="2" t="str">
        <f>IF(Table1[[#This Row],[Ngày]]="","",Table1[[#This Row],[Ngày]])</f>
        <v/>
      </c>
      <c r="E380" s="27" t="str">
        <f>IF(Table1[[#This Row],[Ngày2]]="","",MONTH(Table1[[#This Row],[Ngày2]]))</f>
        <v/>
      </c>
      <c r="G380" s="5">
        <f>IF(AND(Table1[[#This Row],[Số phiếu thu]]&lt;&gt;"",Table1[[#This Row],[Số phiếu chi]]=""),"T",IF(AND(Table1[[#This Row],[Số phiếu thu]]="",Table1[[#This Row],[Số phiếu chi]]&lt;&gt;""),"C",0))</f>
        <v>0</v>
      </c>
    </row>
    <row r="381" spans="4:7" x14ac:dyDescent="0.25">
      <c r="D381" s="2" t="str">
        <f>IF(Table1[[#This Row],[Ngày]]="","",Table1[[#This Row],[Ngày]])</f>
        <v/>
      </c>
      <c r="E381" s="27" t="str">
        <f>IF(Table1[[#This Row],[Ngày2]]="","",MONTH(Table1[[#This Row],[Ngày2]]))</f>
        <v/>
      </c>
      <c r="G381" s="5">
        <f>IF(AND(Table1[[#This Row],[Số phiếu thu]]&lt;&gt;"",Table1[[#This Row],[Số phiếu chi]]=""),"T",IF(AND(Table1[[#This Row],[Số phiếu thu]]="",Table1[[#This Row],[Số phiếu chi]]&lt;&gt;""),"C",0))</f>
        <v>0</v>
      </c>
    </row>
    <row r="382" spans="4:7" x14ac:dyDescent="0.25">
      <c r="D382" s="2" t="str">
        <f>IF(Table1[[#This Row],[Ngày]]="","",Table1[[#This Row],[Ngày]])</f>
        <v/>
      </c>
      <c r="E382" s="27" t="str">
        <f>IF(Table1[[#This Row],[Ngày2]]="","",MONTH(Table1[[#This Row],[Ngày2]]))</f>
        <v/>
      </c>
      <c r="G382" s="5">
        <f>IF(AND(Table1[[#This Row],[Số phiếu thu]]&lt;&gt;"",Table1[[#This Row],[Số phiếu chi]]=""),"T",IF(AND(Table1[[#This Row],[Số phiếu thu]]="",Table1[[#This Row],[Số phiếu chi]]&lt;&gt;""),"C",0))</f>
        <v>0</v>
      </c>
    </row>
    <row r="383" spans="4:7" x14ac:dyDescent="0.25">
      <c r="D383" s="2" t="str">
        <f>IF(Table1[[#This Row],[Ngày]]="","",Table1[[#This Row],[Ngày]])</f>
        <v/>
      </c>
      <c r="E383" s="27" t="str">
        <f>IF(Table1[[#This Row],[Ngày2]]="","",MONTH(Table1[[#This Row],[Ngày2]]))</f>
        <v/>
      </c>
      <c r="G383" s="5">
        <f>IF(AND(Table1[[#This Row],[Số phiếu thu]]&lt;&gt;"",Table1[[#This Row],[Số phiếu chi]]=""),"T",IF(AND(Table1[[#This Row],[Số phiếu thu]]="",Table1[[#This Row],[Số phiếu chi]]&lt;&gt;""),"C",0))</f>
        <v>0</v>
      </c>
    </row>
    <row r="384" spans="4:7" x14ac:dyDescent="0.25">
      <c r="D384" s="2" t="str">
        <f>IF(Table1[[#This Row],[Ngày]]="","",Table1[[#This Row],[Ngày]])</f>
        <v/>
      </c>
      <c r="E384" s="27" t="str">
        <f>IF(Table1[[#This Row],[Ngày2]]="","",MONTH(Table1[[#This Row],[Ngày2]]))</f>
        <v/>
      </c>
      <c r="G384" s="5">
        <f>IF(AND(Table1[[#This Row],[Số phiếu thu]]&lt;&gt;"",Table1[[#This Row],[Số phiếu chi]]=""),"T",IF(AND(Table1[[#This Row],[Số phiếu thu]]="",Table1[[#This Row],[Số phiếu chi]]&lt;&gt;""),"C",0))</f>
        <v>0</v>
      </c>
    </row>
    <row r="385" spans="4:7" x14ac:dyDescent="0.25">
      <c r="D385" s="2" t="str">
        <f>IF(Table1[[#This Row],[Ngày]]="","",Table1[[#This Row],[Ngày]])</f>
        <v/>
      </c>
      <c r="E385" s="27" t="str">
        <f>IF(Table1[[#This Row],[Ngày2]]="","",MONTH(Table1[[#This Row],[Ngày2]]))</f>
        <v/>
      </c>
      <c r="G385" s="5">
        <f>IF(AND(Table1[[#This Row],[Số phiếu thu]]&lt;&gt;"",Table1[[#This Row],[Số phiếu chi]]=""),"T",IF(AND(Table1[[#This Row],[Số phiếu thu]]="",Table1[[#This Row],[Số phiếu chi]]&lt;&gt;""),"C",0))</f>
        <v>0</v>
      </c>
    </row>
    <row r="386" spans="4:7" x14ac:dyDescent="0.25">
      <c r="D386" s="2" t="str">
        <f>IF(Table1[[#This Row],[Ngày]]="","",Table1[[#This Row],[Ngày]])</f>
        <v/>
      </c>
      <c r="E386" s="27" t="str">
        <f>IF(Table1[[#This Row],[Ngày2]]="","",MONTH(Table1[[#This Row],[Ngày2]]))</f>
        <v/>
      </c>
      <c r="G386" s="5">
        <f>IF(AND(Table1[[#This Row],[Số phiếu thu]]&lt;&gt;"",Table1[[#This Row],[Số phiếu chi]]=""),"T",IF(AND(Table1[[#This Row],[Số phiếu thu]]="",Table1[[#This Row],[Số phiếu chi]]&lt;&gt;""),"C",0))</f>
        <v>0</v>
      </c>
    </row>
    <row r="387" spans="4:7" x14ac:dyDescent="0.25">
      <c r="D387" s="2" t="str">
        <f>IF(Table1[[#This Row],[Ngày]]="","",Table1[[#This Row],[Ngày]])</f>
        <v/>
      </c>
      <c r="E387" s="27" t="str">
        <f>IF(Table1[[#This Row],[Ngày2]]="","",MONTH(Table1[[#This Row],[Ngày2]]))</f>
        <v/>
      </c>
      <c r="G387" s="5">
        <f>IF(AND(Table1[[#This Row],[Số phiếu thu]]&lt;&gt;"",Table1[[#This Row],[Số phiếu chi]]=""),"T",IF(AND(Table1[[#This Row],[Số phiếu thu]]="",Table1[[#This Row],[Số phiếu chi]]&lt;&gt;""),"C",0))</f>
        <v>0</v>
      </c>
    </row>
    <row r="388" spans="4:7" x14ac:dyDescent="0.25">
      <c r="D388" s="2" t="str">
        <f>IF(Table1[[#This Row],[Ngày]]="","",Table1[[#This Row],[Ngày]])</f>
        <v/>
      </c>
      <c r="E388" s="27" t="str">
        <f>IF(Table1[[#This Row],[Ngày2]]="","",MONTH(Table1[[#This Row],[Ngày2]]))</f>
        <v/>
      </c>
      <c r="G388" s="5">
        <f>IF(AND(Table1[[#This Row],[Số phiếu thu]]&lt;&gt;"",Table1[[#This Row],[Số phiếu chi]]=""),"T",IF(AND(Table1[[#This Row],[Số phiếu thu]]="",Table1[[#This Row],[Số phiếu chi]]&lt;&gt;""),"C",0))</f>
        <v>0</v>
      </c>
    </row>
    <row r="389" spans="4:7" x14ac:dyDescent="0.25">
      <c r="D389" s="2" t="str">
        <f>IF(Table1[[#This Row],[Ngày]]="","",Table1[[#This Row],[Ngày]])</f>
        <v/>
      </c>
      <c r="E389" s="27" t="str">
        <f>IF(Table1[[#This Row],[Ngày2]]="","",MONTH(Table1[[#This Row],[Ngày2]]))</f>
        <v/>
      </c>
      <c r="G389" s="5">
        <f>IF(AND(Table1[[#This Row],[Số phiếu thu]]&lt;&gt;"",Table1[[#This Row],[Số phiếu chi]]=""),"T",IF(AND(Table1[[#This Row],[Số phiếu thu]]="",Table1[[#This Row],[Số phiếu chi]]&lt;&gt;""),"C",0))</f>
        <v>0</v>
      </c>
    </row>
    <row r="390" spans="4:7" x14ac:dyDescent="0.25">
      <c r="D390" s="2" t="str">
        <f>IF(Table1[[#This Row],[Ngày]]="","",Table1[[#This Row],[Ngày]])</f>
        <v/>
      </c>
      <c r="E390" s="27" t="str">
        <f>IF(Table1[[#This Row],[Ngày2]]="","",MONTH(Table1[[#This Row],[Ngày2]]))</f>
        <v/>
      </c>
      <c r="G390" s="5">
        <f>IF(AND(Table1[[#This Row],[Số phiếu thu]]&lt;&gt;"",Table1[[#This Row],[Số phiếu chi]]=""),"T",IF(AND(Table1[[#This Row],[Số phiếu thu]]="",Table1[[#This Row],[Số phiếu chi]]&lt;&gt;""),"C",0))</f>
        <v>0</v>
      </c>
    </row>
    <row r="391" spans="4:7" x14ac:dyDescent="0.25">
      <c r="D391" s="2" t="str">
        <f>IF(Table1[[#This Row],[Ngày]]="","",Table1[[#This Row],[Ngày]])</f>
        <v/>
      </c>
      <c r="E391" s="27" t="str">
        <f>IF(Table1[[#This Row],[Ngày2]]="","",MONTH(Table1[[#This Row],[Ngày2]]))</f>
        <v/>
      </c>
      <c r="G391" s="5">
        <f>IF(AND(Table1[[#This Row],[Số phiếu thu]]&lt;&gt;"",Table1[[#This Row],[Số phiếu chi]]=""),"T",IF(AND(Table1[[#This Row],[Số phiếu thu]]="",Table1[[#This Row],[Số phiếu chi]]&lt;&gt;""),"C",0))</f>
        <v>0</v>
      </c>
    </row>
    <row r="392" spans="4:7" x14ac:dyDescent="0.25">
      <c r="D392" s="2" t="str">
        <f>IF(Table1[[#This Row],[Ngày]]="","",Table1[[#This Row],[Ngày]])</f>
        <v/>
      </c>
      <c r="E392" s="27" t="str">
        <f>IF(Table1[[#This Row],[Ngày2]]="","",MONTH(Table1[[#This Row],[Ngày2]]))</f>
        <v/>
      </c>
      <c r="G392" s="5">
        <f>IF(AND(Table1[[#This Row],[Số phiếu thu]]&lt;&gt;"",Table1[[#This Row],[Số phiếu chi]]=""),"T",IF(AND(Table1[[#This Row],[Số phiếu thu]]="",Table1[[#This Row],[Số phiếu chi]]&lt;&gt;""),"C",0))</f>
        <v>0</v>
      </c>
    </row>
    <row r="393" spans="4:7" x14ac:dyDescent="0.25">
      <c r="D393" s="2" t="str">
        <f>IF(Table1[[#This Row],[Ngày]]="","",Table1[[#This Row],[Ngày]])</f>
        <v/>
      </c>
      <c r="E393" s="27" t="str">
        <f>IF(Table1[[#This Row],[Ngày2]]="","",MONTH(Table1[[#This Row],[Ngày2]]))</f>
        <v/>
      </c>
      <c r="G393" s="5">
        <f>IF(AND(Table1[[#This Row],[Số phiếu thu]]&lt;&gt;"",Table1[[#This Row],[Số phiếu chi]]=""),"T",IF(AND(Table1[[#This Row],[Số phiếu thu]]="",Table1[[#This Row],[Số phiếu chi]]&lt;&gt;""),"C",0))</f>
        <v>0</v>
      </c>
    </row>
    <row r="394" spans="4:7" x14ac:dyDescent="0.25">
      <c r="D394" s="2" t="str">
        <f>IF(Table1[[#This Row],[Ngày]]="","",Table1[[#This Row],[Ngày]])</f>
        <v/>
      </c>
      <c r="E394" s="27" t="str">
        <f>IF(Table1[[#This Row],[Ngày2]]="","",MONTH(Table1[[#This Row],[Ngày2]]))</f>
        <v/>
      </c>
      <c r="G394" s="5">
        <f>IF(AND(Table1[[#This Row],[Số phiếu thu]]&lt;&gt;"",Table1[[#This Row],[Số phiếu chi]]=""),"T",IF(AND(Table1[[#This Row],[Số phiếu thu]]="",Table1[[#This Row],[Số phiếu chi]]&lt;&gt;""),"C",0))</f>
        <v>0</v>
      </c>
    </row>
    <row r="395" spans="4:7" x14ac:dyDescent="0.25">
      <c r="D395" s="2" t="str">
        <f>IF(Table1[[#This Row],[Ngày]]="","",Table1[[#This Row],[Ngày]])</f>
        <v/>
      </c>
      <c r="E395" s="27" t="str">
        <f>IF(Table1[[#This Row],[Ngày2]]="","",MONTH(Table1[[#This Row],[Ngày2]]))</f>
        <v/>
      </c>
      <c r="G395" s="5">
        <f>IF(AND(Table1[[#This Row],[Số phiếu thu]]&lt;&gt;"",Table1[[#This Row],[Số phiếu chi]]=""),"T",IF(AND(Table1[[#This Row],[Số phiếu thu]]="",Table1[[#This Row],[Số phiếu chi]]&lt;&gt;""),"C",0))</f>
        <v>0</v>
      </c>
    </row>
    <row r="396" spans="4:7" x14ac:dyDescent="0.25">
      <c r="D396" s="2" t="str">
        <f>IF(Table1[[#This Row],[Ngày]]="","",Table1[[#This Row],[Ngày]])</f>
        <v/>
      </c>
      <c r="E396" s="27" t="str">
        <f>IF(Table1[[#This Row],[Ngày2]]="","",MONTH(Table1[[#This Row],[Ngày2]]))</f>
        <v/>
      </c>
      <c r="G396" s="5">
        <f>IF(AND(Table1[[#This Row],[Số phiếu thu]]&lt;&gt;"",Table1[[#This Row],[Số phiếu chi]]=""),"T",IF(AND(Table1[[#This Row],[Số phiếu thu]]="",Table1[[#This Row],[Số phiếu chi]]&lt;&gt;""),"C",0))</f>
        <v>0</v>
      </c>
    </row>
    <row r="397" spans="4:7" x14ac:dyDescent="0.25">
      <c r="D397" s="2" t="str">
        <f>IF(Table1[[#This Row],[Ngày]]="","",Table1[[#This Row],[Ngày]])</f>
        <v/>
      </c>
      <c r="E397" s="27" t="str">
        <f>IF(Table1[[#This Row],[Ngày2]]="","",MONTH(Table1[[#This Row],[Ngày2]]))</f>
        <v/>
      </c>
      <c r="G397" s="5">
        <f>IF(AND(Table1[[#This Row],[Số phiếu thu]]&lt;&gt;"",Table1[[#This Row],[Số phiếu chi]]=""),"T",IF(AND(Table1[[#This Row],[Số phiếu thu]]="",Table1[[#This Row],[Số phiếu chi]]&lt;&gt;""),"C",0))</f>
        <v>0</v>
      </c>
    </row>
    <row r="398" spans="4:7" x14ac:dyDescent="0.25">
      <c r="D398" s="2" t="str">
        <f>IF(Table1[[#This Row],[Ngày]]="","",Table1[[#This Row],[Ngày]])</f>
        <v/>
      </c>
      <c r="E398" s="27" t="str">
        <f>IF(Table1[[#This Row],[Ngày2]]="","",MONTH(Table1[[#This Row],[Ngày2]]))</f>
        <v/>
      </c>
      <c r="G398" s="5">
        <f>IF(AND(Table1[[#This Row],[Số phiếu thu]]&lt;&gt;"",Table1[[#This Row],[Số phiếu chi]]=""),"T",IF(AND(Table1[[#This Row],[Số phiếu thu]]="",Table1[[#This Row],[Số phiếu chi]]&lt;&gt;""),"C",0))</f>
        <v>0</v>
      </c>
    </row>
    <row r="399" spans="4:7" x14ac:dyDescent="0.25">
      <c r="D399" s="2" t="str">
        <f>IF(Table1[[#This Row],[Ngày]]="","",Table1[[#This Row],[Ngày]])</f>
        <v/>
      </c>
      <c r="E399" s="27" t="str">
        <f>IF(Table1[[#This Row],[Ngày2]]="","",MONTH(Table1[[#This Row],[Ngày2]]))</f>
        <v/>
      </c>
      <c r="G399" s="5">
        <f>IF(AND(Table1[[#This Row],[Số phiếu thu]]&lt;&gt;"",Table1[[#This Row],[Số phiếu chi]]=""),"T",IF(AND(Table1[[#This Row],[Số phiếu thu]]="",Table1[[#This Row],[Số phiếu chi]]&lt;&gt;""),"C",0))</f>
        <v>0</v>
      </c>
    </row>
    <row r="400" spans="4:7" x14ac:dyDescent="0.25">
      <c r="D400" s="2" t="str">
        <f>IF(Table1[[#This Row],[Ngày]]="","",Table1[[#This Row],[Ngày]])</f>
        <v/>
      </c>
      <c r="E400" s="27" t="str">
        <f>IF(Table1[[#This Row],[Ngày2]]="","",MONTH(Table1[[#This Row],[Ngày2]]))</f>
        <v/>
      </c>
      <c r="G400" s="5">
        <f>IF(AND(Table1[[#This Row],[Số phiếu thu]]&lt;&gt;"",Table1[[#This Row],[Số phiếu chi]]=""),"T",IF(AND(Table1[[#This Row],[Số phiếu thu]]="",Table1[[#This Row],[Số phiếu chi]]&lt;&gt;""),"C",0))</f>
        <v>0</v>
      </c>
    </row>
    <row r="401" spans="4:7" x14ac:dyDescent="0.25">
      <c r="D401" s="2" t="str">
        <f>IF(Table1[[#This Row],[Ngày]]="","",Table1[[#This Row],[Ngày]])</f>
        <v/>
      </c>
      <c r="E401" s="27" t="str">
        <f>IF(Table1[[#This Row],[Ngày2]]="","",MONTH(Table1[[#This Row],[Ngày2]]))</f>
        <v/>
      </c>
      <c r="G401" s="5">
        <f>IF(AND(Table1[[#This Row],[Số phiếu thu]]&lt;&gt;"",Table1[[#This Row],[Số phiếu chi]]=""),"T",IF(AND(Table1[[#This Row],[Số phiếu thu]]="",Table1[[#This Row],[Số phiếu chi]]&lt;&gt;""),"C",0))</f>
        <v>0</v>
      </c>
    </row>
    <row r="402" spans="4:7" x14ac:dyDescent="0.25">
      <c r="D402" s="2" t="str">
        <f>IF(Table1[[#This Row],[Ngày]]="","",Table1[[#This Row],[Ngày]])</f>
        <v/>
      </c>
      <c r="E402" s="27" t="str">
        <f>IF(Table1[[#This Row],[Ngày2]]="","",MONTH(Table1[[#This Row],[Ngày2]]))</f>
        <v/>
      </c>
      <c r="G402" s="5">
        <f>IF(AND(Table1[[#This Row],[Số phiếu thu]]&lt;&gt;"",Table1[[#This Row],[Số phiếu chi]]=""),"T",IF(AND(Table1[[#This Row],[Số phiếu thu]]="",Table1[[#This Row],[Số phiếu chi]]&lt;&gt;""),"C",0))</f>
        <v>0</v>
      </c>
    </row>
    <row r="403" spans="4:7" x14ac:dyDescent="0.25">
      <c r="D403" s="2" t="str">
        <f>IF(Table1[[#This Row],[Ngày]]="","",Table1[[#This Row],[Ngày]])</f>
        <v/>
      </c>
      <c r="E403" s="27" t="str">
        <f>IF(Table1[[#This Row],[Ngày2]]="","",MONTH(Table1[[#This Row],[Ngày2]]))</f>
        <v/>
      </c>
      <c r="G403" s="5">
        <f>IF(AND(Table1[[#This Row],[Số phiếu thu]]&lt;&gt;"",Table1[[#This Row],[Số phiếu chi]]=""),"T",IF(AND(Table1[[#This Row],[Số phiếu thu]]="",Table1[[#This Row],[Số phiếu chi]]&lt;&gt;""),"C",0))</f>
        <v>0</v>
      </c>
    </row>
    <row r="404" spans="4:7" x14ac:dyDescent="0.25">
      <c r="D404" s="2" t="str">
        <f>IF(Table1[[#This Row],[Ngày]]="","",Table1[[#This Row],[Ngày]])</f>
        <v/>
      </c>
      <c r="E404" s="27" t="str">
        <f>IF(Table1[[#This Row],[Ngày2]]="","",MONTH(Table1[[#This Row],[Ngày2]]))</f>
        <v/>
      </c>
      <c r="G404" s="5">
        <f>IF(AND(Table1[[#This Row],[Số phiếu thu]]&lt;&gt;"",Table1[[#This Row],[Số phiếu chi]]=""),"T",IF(AND(Table1[[#This Row],[Số phiếu thu]]="",Table1[[#This Row],[Số phiếu chi]]&lt;&gt;""),"C",0))</f>
        <v>0</v>
      </c>
    </row>
    <row r="405" spans="4:7" x14ac:dyDescent="0.25">
      <c r="D405" s="2" t="str">
        <f>IF(Table1[[#This Row],[Ngày]]="","",Table1[[#This Row],[Ngày]])</f>
        <v/>
      </c>
      <c r="E405" s="27" t="str">
        <f>IF(Table1[[#This Row],[Ngày2]]="","",MONTH(Table1[[#This Row],[Ngày2]]))</f>
        <v/>
      </c>
      <c r="G405" s="5">
        <f>IF(AND(Table1[[#This Row],[Số phiếu thu]]&lt;&gt;"",Table1[[#This Row],[Số phiếu chi]]=""),"T",IF(AND(Table1[[#This Row],[Số phiếu thu]]="",Table1[[#This Row],[Số phiếu chi]]&lt;&gt;""),"C",0))</f>
        <v>0</v>
      </c>
    </row>
    <row r="406" spans="4:7" x14ac:dyDescent="0.25">
      <c r="D406" s="2" t="str">
        <f>IF(Table1[[#This Row],[Ngày]]="","",Table1[[#This Row],[Ngày]])</f>
        <v/>
      </c>
      <c r="E406" s="27" t="str">
        <f>IF(Table1[[#This Row],[Ngày2]]="","",MONTH(Table1[[#This Row],[Ngày2]]))</f>
        <v/>
      </c>
      <c r="G406" s="5">
        <f>IF(AND(Table1[[#This Row],[Số phiếu thu]]&lt;&gt;"",Table1[[#This Row],[Số phiếu chi]]=""),"T",IF(AND(Table1[[#This Row],[Số phiếu thu]]="",Table1[[#This Row],[Số phiếu chi]]&lt;&gt;""),"C",0))</f>
        <v>0</v>
      </c>
    </row>
    <row r="407" spans="4:7" x14ac:dyDescent="0.25">
      <c r="D407" s="2" t="str">
        <f>IF(Table1[[#This Row],[Ngày]]="","",Table1[[#This Row],[Ngày]])</f>
        <v/>
      </c>
      <c r="E407" s="27" t="str">
        <f>IF(Table1[[#This Row],[Ngày2]]="","",MONTH(Table1[[#This Row],[Ngày2]]))</f>
        <v/>
      </c>
      <c r="G407" s="5">
        <f>IF(AND(Table1[[#This Row],[Số phiếu thu]]&lt;&gt;"",Table1[[#This Row],[Số phiếu chi]]=""),"T",IF(AND(Table1[[#This Row],[Số phiếu thu]]="",Table1[[#This Row],[Số phiếu chi]]&lt;&gt;""),"C",0))</f>
        <v>0</v>
      </c>
    </row>
    <row r="408" spans="4:7" x14ac:dyDescent="0.25">
      <c r="D408" s="2" t="str">
        <f>IF(Table1[[#This Row],[Ngày]]="","",Table1[[#This Row],[Ngày]])</f>
        <v/>
      </c>
      <c r="E408" s="27" t="str">
        <f>IF(Table1[[#This Row],[Ngày2]]="","",MONTH(Table1[[#This Row],[Ngày2]]))</f>
        <v/>
      </c>
      <c r="G408" s="5">
        <f>IF(AND(Table1[[#This Row],[Số phiếu thu]]&lt;&gt;"",Table1[[#This Row],[Số phiếu chi]]=""),"T",IF(AND(Table1[[#This Row],[Số phiếu thu]]="",Table1[[#This Row],[Số phiếu chi]]&lt;&gt;""),"C",0))</f>
        <v>0</v>
      </c>
    </row>
    <row r="409" spans="4:7" x14ac:dyDescent="0.25">
      <c r="D409" s="2" t="str">
        <f>IF(Table1[[#This Row],[Ngày]]="","",Table1[[#This Row],[Ngày]])</f>
        <v/>
      </c>
      <c r="E409" s="27" t="str">
        <f>IF(Table1[[#This Row],[Ngày2]]="","",MONTH(Table1[[#This Row],[Ngày2]]))</f>
        <v/>
      </c>
      <c r="G409" s="5">
        <f>IF(AND(Table1[[#This Row],[Số phiếu thu]]&lt;&gt;"",Table1[[#This Row],[Số phiếu chi]]=""),"T",IF(AND(Table1[[#This Row],[Số phiếu thu]]="",Table1[[#This Row],[Số phiếu chi]]&lt;&gt;""),"C",0))</f>
        <v>0</v>
      </c>
    </row>
    <row r="410" spans="4:7" x14ac:dyDescent="0.25">
      <c r="D410" s="2" t="str">
        <f>IF(Table1[[#This Row],[Ngày]]="","",Table1[[#This Row],[Ngày]])</f>
        <v/>
      </c>
      <c r="E410" s="27" t="str">
        <f>IF(Table1[[#This Row],[Ngày2]]="","",MONTH(Table1[[#This Row],[Ngày2]]))</f>
        <v/>
      </c>
      <c r="G410" s="5">
        <f>IF(AND(Table1[[#This Row],[Số phiếu thu]]&lt;&gt;"",Table1[[#This Row],[Số phiếu chi]]=""),"T",IF(AND(Table1[[#This Row],[Số phiếu thu]]="",Table1[[#This Row],[Số phiếu chi]]&lt;&gt;""),"C",0))</f>
        <v>0</v>
      </c>
    </row>
    <row r="411" spans="4:7" x14ac:dyDescent="0.25">
      <c r="D411" s="2" t="str">
        <f>IF(Table1[[#This Row],[Ngày]]="","",Table1[[#This Row],[Ngày]])</f>
        <v/>
      </c>
      <c r="E411" s="27" t="str">
        <f>IF(Table1[[#This Row],[Ngày2]]="","",MONTH(Table1[[#This Row],[Ngày2]]))</f>
        <v/>
      </c>
      <c r="G411" s="5">
        <f>IF(AND(Table1[[#This Row],[Số phiếu thu]]&lt;&gt;"",Table1[[#This Row],[Số phiếu chi]]=""),"T",IF(AND(Table1[[#This Row],[Số phiếu thu]]="",Table1[[#This Row],[Số phiếu chi]]&lt;&gt;""),"C",0))</f>
        <v>0</v>
      </c>
    </row>
    <row r="412" spans="4:7" x14ac:dyDescent="0.25">
      <c r="D412" s="2" t="str">
        <f>IF(Table1[[#This Row],[Ngày]]="","",Table1[[#This Row],[Ngày]])</f>
        <v/>
      </c>
      <c r="E412" s="27" t="str">
        <f>IF(Table1[[#This Row],[Ngày2]]="","",MONTH(Table1[[#This Row],[Ngày2]]))</f>
        <v/>
      </c>
      <c r="G412" s="5">
        <f>IF(AND(Table1[[#This Row],[Số phiếu thu]]&lt;&gt;"",Table1[[#This Row],[Số phiếu chi]]=""),"T",IF(AND(Table1[[#This Row],[Số phiếu thu]]="",Table1[[#This Row],[Số phiếu chi]]&lt;&gt;""),"C",0))</f>
        <v>0</v>
      </c>
    </row>
    <row r="413" spans="4:7" x14ac:dyDescent="0.25">
      <c r="D413" s="2" t="str">
        <f>IF(Table1[[#This Row],[Ngày]]="","",Table1[[#This Row],[Ngày]])</f>
        <v/>
      </c>
      <c r="E413" s="27" t="str">
        <f>IF(Table1[[#This Row],[Ngày2]]="","",MONTH(Table1[[#This Row],[Ngày2]]))</f>
        <v/>
      </c>
      <c r="G413" s="5">
        <f>IF(AND(Table1[[#This Row],[Số phiếu thu]]&lt;&gt;"",Table1[[#This Row],[Số phiếu chi]]=""),"T",IF(AND(Table1[[#This Row],[Số phiếu thu]]="",Table1[[#This Row],[Số phiếu chi]]&lt;&gt;""),"C",0))</f>
        <v>0</v>
      </c>
    </row>
    <row r="414" spans="4:7" x14ac:dyDescent="0.25">
      <c r="D414" s="2" t="str">
        <f>IF(Table1[[#This Row],[Ngày]]="","",Table1[[#This Row],[Ngày]])</f>
        <v/>
      </c>
      <c r="E414" s="27" t="str">
        <f>IF(Table1[[#This Row],[Ngày2]]="","",MONTH(Table1[[#This Row],[Ngày2]]))</f>
        <v/>
      </c>
      <c r="G414" s="5">
        <f>IF(AND(Table1[[#This Row],[Số phiếu thu]]&lt;&gt;"",Table1[[#This Row],[Số phiếu chi]]=""),"T",IF(AND(Table1[[#This Row],[Số phiếu thu]]="",Table1[[#This Row],[Số phiếu chi]]&lt;&gt;""),"C",0))</f>
        <v>0</v>
      </c>
    </row>
    <row r="415" spans="4:7" x14ac:dyDescent="0.25">
      <c r="D415" s="2" t="str">
        <f>IF(Table1[[#This Row],[Ngày]]="","",Table1[[#This Row],[Ngày]])</f>
        <v/>
      </c>
      <c r="E415" s="27" t="str">
        <f>IF(Table1[[#This Row],[Ngày2]]="","",MONTH(Table1[[#This Row],[Ngày2]]))</f>
        <v/>
      </c>
      <c r="G415" s="5">
        <f>IF(AND(Table1[[#This Row],[Số phiếu thu]]&lt;&gt;"",Table1[[#This Row],[Số phiếu chi]]=""),"T",IF(AND(Table1[[#This Row],[Số phiếu thu]]="",Table1[[#This Row],[Số phiếu chi]]&lt;&gt;""),"C",0))</f>
        <v>0</v>
      </c>
    </row>
    <row r="416" spans="4:7" x14ac:dyDescent="0.25">
      <c r="D416" s="2" t="str">
        <f>IF(Table1[[#This Row],[Ngày]]="","",Table1[[#This Row],[Ngày]])</f>
        <v/>
      </c>
      <c r="E416" s="27" t="str">
        <f>IF(Table1[[#This Row],[Ngày2]]="","",MONTH(Table1[[#This Row],[Ngày2]]))</f>
        <v/>
      </c>
      <c r="G416" s="5">
        <f>IF(AND(Table1[[#This Row],[Số phiếu thu]]&lt;&gt;"",Table1[[#This Row],[Số phiếu chi]]=""),"T",IF(AND(Table1[[#This Row],[Số phiếu thu]]="",Table1[[#This Row],[Số phiếu chi]]&lt;&gt;""),"C",0))</f>
        <v>0</v>
      </c>
    </row>
    <row r="417" spans="4:7" x14ac:dyDescent="0.25">
      <c r="D417" s="2" t="str">
        <f>IF(Table1[[#This Row],[Ngày]]="","",Table1[[#This Row],[Ngày]])</f>
        <v/>
      </c>
      <c r="E417" s="27" t="str">
        <f>IF(Table1[[#This Row],[Ngày2]]="","",MONTH(Table1[[#This Row],[Ngày2]]))</f>
        <v/>
      </c>
      <c r="G417" s="5">
        <f>IF(AND(Table1[[#This Row],[Số phiếu thu]]&lt;&gt;"",Table1[[#This Row],[Số phiếu chi]]=""),"T",IF(AND(Table1[[#This Row],[Số phiếu thu]]="",Table1[[#This Row],[Số phiếu chi]]&lt;&gt;""),"C",0))</f>
        <v>0</v>
      </c>
    </row>
    <row r="418" spans="4:7" x14ac:dyDescent="0.25">
      <c r="D418" s="2" t="str">
        <f>IF(Table1[[#This Row],[Ngày]]="","",Table1[[#This Row],[Ngày]])</f>
        <v/>
      </c>
      <c r="E418" s="27" t="str">
        <f>IF(Table1[[#This Row],[Ngày2]]="","",MONTH(Table1[[#This Row],[Ngày2]]))</f>
        <v/>
      </c>
      <c r="G418" s="5">
        <f>IF(AND(Table1[[#This Row],[Số phiếu thu]]&lt;&gt;"",Table1[[#This Row],[Số phiếu chi]]=""),"T",IF(AND(Table1[[#This Row],[Số phiếu thu]]="",Table1[[#This Row],[Số phiếu chi]]&lt;&gt;""),"C",0))</f>
        <v>0</v>
      </c>
    </row>
    <row r="419" spans="4:7" x14ac:dyDescent="0.25">
      <c r="D419" s="2" t="str">
        <f>IF(Table1[[#This Row],[Ngày]]="","",Table1[[#This Row],[Ngày]])</f>
        <v/>
      </c>
      <c r="E419" s="27" t="str">
        <f>IF(Table1[[#This Row],[Ngày2]]="","",MONTH(Table1[[#This Row],[Ngày2]]))</f>
        <v/>
      </c>
      <c r="G419" s="5">
        <f>IF(AND(Table1[[#This Row],[Số phiếu thu]]&lt;&gt;"",Table1[[#This Row],[Số phiếu chi]]=""),"T",IF(AND(Table1[[#This Row],[Số phiếu thu]]="",Table1[[#This Row],[Số phiếu chi]]&lt;&gt;""),"C",0))</f>
        <v>0</v>
      </c>
    </row>
    <row r="420" spans="4:7" x14ac:dyDescent="0.25">
      <c r="D420" s="2" t="str">
        <f>IF(Table1[[#This Row],[Ngày]]="","",Table1[[#This Row],[Ngày]])</f>
        <v/>
      </c>
      <c r="E420" s="27" t="str">
        <f>IF(Table1[[#This Row],[Ngày2]]="","",MONTH(Table1[[#This Row],[Ngày2]]))</f>
        <v/>
      </c>
      <c r="G420" s="5">
        <f>IF(AND(Table1[[#This Row],[Số phiếu thu]]&lt;&gt;"",Table1[[#This Row],[Số phiếu chi]]=""),"T",IF(AND(Table1[[#This Row],[Số phiếu thu]]="",Table1[[#This Row],[Số phiếu chi]]&lt;&gt;""),"C",0))</f>
        <v>0</v>
      </c>
    </row>
    <row r="421" spans="4:7" x14ac:dyDescent="0.25">
      <c r="D421" s="2" t="str">
        <f>IF(Table1[[#This Row],[Ngày]]="","",Table1[[#This Row],[Ngày]])</f>
        <v/>
      </c>
      <c r="E421" s="27" t="str">
        <f>IF(Table1[[#This Row],[Ngày2]]="","",MONTH(Table1[[#This Row],[Ngày2]]))</f>
        <v/>
      </c>
      <c r="G421" s="5">
        <f>IF(AND(Table1[[#This Row],[Số phiếu thu]]&lt;&gt;"",Table1[[#This Row],[Số phiếu chi]]=""),"T",IF(AND(Table1[[#This Row],[Số phiếu thu]]="",Table1[[#This Row],[Số phiếu chi]]&lt;&gt;""),"C",0))</f>
        <v>0</v>
      </c>
    </row>
    <row r="422" spans="4:7" x14ac:dyDescent="0.25">
      <c r="D422" s="2" t="str">
        <f>IF(Table1[[#This Row],[Ngày]]="","",Table1[[#This Row],[Ngày]])</f>
        <v/>
      </c>
      <c r="E422" s="27" t="str">
        <f>IF(Table1[[#This Row],[Ngày2]]="","",MONTH(Table1[[#This Row],[Ngày2]]))</f>
        <v/>
      </c>
      <c r="G422" s="5">
        <f>IF(AND(Table1[[#This Row],[Số phiếu thu]]&lt;&gt;"",Table1[[#This Row],[Số phiếu chi]]=""),"T",IF(AND(Table1[[#This Row],[Số phiếu thu]]="",Table1[[#This Row],[Số phiếu chi]]&lt;&gt;""),"C",0))</f>
        <v>0</v>
      </c>
    </row>
    <row r="423" spans="4:7" x14ac:dyDescent="0.25">
      <c r="D423" s="2" t="str">
        <f>IF(Table1[[#This Row],[Ngày]]="","",Table1[[#This Row],[Ngày]])</f>
        <v/>
      </c>
      <c r="E423" s="27" t="str">
        <f>IF(Table1[[#This Row],[Ngày2]]="","",MONTH(Table1[[#This Row],[Ngày2]]))</f>
        <v/>
      </c>
      <c r="G423" s="5">
        <f>IF(AND(Table1[[#This Row],[Số phiếu thu]]&lt;&gt;"",Table1[[#This Row],[Số phiếu chi]]=""),"T",IF(AND(Table1[[#This Row],[Số phiếu thu]]="",Table1[[#This Row],[Số phiếu chi]]&lt;&gt;""),"C",0))</f>
        <v>0</v>
      </c>
    </row>
    <row r="424" spans="4:7" x14ac:dyDescent="0.25">
      <c r="D424" s="2" t="str">
        <f>IF(Table1[[#This Row],[Ngày]]="","",Table1[[#This Row],[Ngày]])</f>
        <v/>
      </c>
      <c r="E424" s="27" t="str">
        <f>IF(Table1[[#This Row],[Ngày2]]="","",MONTH(Table1[[#This Row],[Ngày2]]))</f>
        <v/>
      </c>
      <c r="G424" s="5">
        <f>IF(AND(Table1[[#This Row],[Số phiếu thu]]&lt;&gt;"",Table1[[#This Row],[Số phiếu chi]]=""),"T",IF(AND(Table1[[#This Row],[Số phiếu thu]]="",Table1[[#This Row],[Số phiếu chi]]&lt;&gt;""),"C",0))</f>
        <v>0</v>
      </c>
    </row>
    <row r="425" spans="4:7" x14ac:dyDescent="0.25">
      <c r="D425" s="2" t="str">
        <f>IF(Table1[[#This Row],[Ngày]]="","",Table1[[#This Row],[Ngày]])</f>
        <v/>
      </c>
      <c r="E425" s="27" t="str">
        <f>IF(Table1[[#This Row],[Ngày2]]="","",MONTH(Table1[[#This Row],[Ngày2]]))</f>
        <v/>
      </c>
      <c r="G425" s="5">
        <f>IF(AND(Table1[[#This Row],[Số phiếu thu]]&lt;&gt;"",Table1[[#This Row],[Số phiếu chi]]=""),"T",IF(AND(Table1[[#This Row],[Số phiếu thu]]="",Table1[[#This Row],[Số phiếu chi]]&lt;&gt;""),"C",0))</f>
        <v>0</v>
      </c>
    </row>
    <row r="426" spans="4:7" x14ac:dyDescent="0.25">
      <c r="D426" s="2" t="str">
        <f>IF(Table1[[#This Row],[Ngày]]="","",Table1[[#This Row],[Ngày]])</f>
        <v/>
      </c>
      <c r="E426" s="27" t="str">
        <f>IF(Table1[[#This Row],[Ngày2]]="","",MONTH(Table1[[#This Row],[Ngày2]]))</f>
        <v/>
      </c>
      <c r="G426" s="5">
        <f>IF(AND(Table1[[#This Row],[Số phiếu thu]]&lt;&gt;"",Table1[[#This Row],[Số phiếu chi]]=""),"T",IF(AND(Table1[[#This Row],[Số phiếu thu]]="",Table1[[#This Row],[Số phiếu chi]]&lt;&gt;""),"C",0))</f>
        <v>0</v>
      </c>
    </row>
    <row r="427" spans="4:7" x14ac:dyDescent="0.25">
      <c r="D427" s="2" t="str">
        <f>IF(Table1[[#This Row],[Ngày]]="","",Table1[[#This Row],[Ngày]])</f>
        <v/>
      </c>
      <c r="E427" s="27" t="str">
        <f>IF(Table1[[#This Row],[Ngày2]]="","",MONTH(Table1[[#This Row],[Ngày2]]))</f>
        <v/>
      </c>
      <c r="G427" s="5">
        <f>IF(AND(Table1[[#This Row],[Số phiếu thu]]&lt;&gt;"",Table1[[#This Row],[Số phiếu chi]]=""),"T",IF(AND(Table1[[#This Row],[Số phiếu thu]]="",Table1[[#This Row],[Số phiếu chi]]&lt;&gt;""),"C",0))</f>
        <v>0</v>
      </c>
    </row>
    <row r="428" spans="4:7" x14ac:dyDescent="0.25">
      <c r="D428" s="2" t="str">
        <f>IF(Table1[[#This Row],[Ngày]]="","",Table1[[#This Row],[Ngày]])</f>
        <v/>
      </c>
      <c r="E428" s="27" t="str">
        <f>IF(Table1[[#This Row],[Ngày2]]="","",MONTH(Table1[[#This Row],[Ngày2]]))</f>
        <v/>
      </c>
      <c r="G428" s="5">
        <f>IF(AND(Table1[[#This Row],[Số phiếu thu]]&lt;&gt;"",Table1[[#This Row],[Số phiếu chi]]=""),"T",IF(AND(Table1[[#This Row],[Số phiếu thu]]="",Table1[[#This Row],[Số phiếu chi]]&lt;&gt;""),"C",0))</f>
        <v>0</v>
      </c>
    </row>
    <row r="429" spans="4:7" x14ac:dyDescent="0.25">
      <c r="D429" s="2" t="str">
        <f>IF(Table1[[#This Row],[Ngày]]="","",Table1[[#This Row],[Ngày]])</f>
        <v/>
      </c>
      <c r="E429" s="27" t="str">
        <f>IF(Table1[[#This Row],[Ngày2]]="","",MONTH(Table1[[#This Row],[Ngày2]]))</f>
        <v/>
      </c>
      <c r="G429" s="5">
        <f>IF(AND(Table1[[#This Row],[Số phiếu thu]]&lt;&gt;"",Table1[[#This Row],[Số phiếu chi]]=""),"T",IF(AND(Table1[[#This Row],[Số phiếu thu]]="",Table1[[#This Row],[Số phiếu chi]]&lt;&gt;""),"C",0))</f>
        <v>0</v>
      </c>
    </row>
    <row r="430" spans="4:7" x14ac:dyDescent="0.25">
      <c r="D430" s="2" t="str">
        <f>IF(Table1[[#This Row],[Ngày]]="","",Table1[[#This Row],[Ngày]])</f>
        <v/>
      </c>
      <c r="E430" s="27" t="str">
        <f>IF(Table1[[#This Row],[Ngày2]]="","",MONTH(Table1[[#This Row],[Ngày2]]))</f>
        <v/>
      </c>
      <c r="G430" s="5">
        <f>IF(AND(Table1[[#This Row],[Số phiếu thu]]&lt;&gt;"",Table1[[#This Row],[Số phiếu chi]]=""),"T",IF(AND(Table1[[#This Row],[Số phiếu thu]]="",Table1[[#This Row],[Số phiếu chi]]&lt;&gt;""),"C",0))</f>
        <v>0</v>
      </c>
    </row>
    <row r="431" spans="4:7" x14ac:dyDescent="0.25">
      <c r="D431" s="2" t="str">
        <f>IF(Table1[[#This Row],[Ngày]]="","",Table1[[#This Row],[Ngày]])</f>
        <v/>
      </c>
      <c r="E431" s="27" t="str">
        <f>IF(Table1[[#This Row],[Ngày2]]="","",MONTH(Table1[[#This Row],[Ngày2]]))</f>
        <v/>
      </c>
      <c r="G431" s="5">
        <f>IF(AND(Table1[[#This Row],[Số phiếu thu]]&lt;&gt;"",Table1[[#This Row],[Số phiếu chi]]=""),"T",IF(AND(Table1[[#This Row],[Số phiếu thu]]="",Table1[[#This Row],[Số phiếu chi]]&lt;&gt;""),"C",0))</f>
        <v>0</v>
      </c>
    </row>
    <row r="432" spans="4:7" x14ac:dyDescent="0.25">
      <c r="D432" s="2" t="str">
        <f>IF(Table1[[#This Row],[Ngày]]="","",Table1[[#This Row],[Ngày]])</f>
        <v/>
      </c>
      <c r="E432" s="27" t="str">
        <f>IF(Table1[[#This Row],[Ngày2]]="","",MONTH(Table1[[#This Row],[Ngày2]]))</f>
        <v/>
      </c>
      <c r="G432" s="5">
        <f>IF(AND(Table1[[#This Row],[Số phiếu thu]]&lt;&gt;"",Table1[[#This Row],[Số phiếu chi]]=""),"T",IF(AND(Table1[[#This Row],[Số phiếu thu]]="",Table1[[#This Row],[Số phiếu chi]]&lt;&gt;""),"C",0))</f>
        <v>0</v>
      </c>
    </row>
    <row r="433" spans="4:7" x14ac:dyDescent="0.25">
      <c r="D433" s="2" t="str">
        <f>IF(Table1[[#This Row],[Ngày]]="","",Table1[[#This Row],[Ngày]])</f>
        <v/>
      </c>
      <c r="E433" s="27" t="str">
        <f>IF(Table1[[#This Row],[Ngày2]]="","",MONTH(Table1[[#This Row],[Ngày2]]))</f>
        <v/>
      </c>
      <c r="G433" s="5">
        <f>IF(AND(Table1[[#This Row],[Số phiếu thu]]&lt;&gt;"",Table1[[#This Row],[Số phiếu chi]]=""),"T",IF(AND(Table1[[#This Row],[Số phiếu thu]]="",Table1[[#This Row],[Số phiếu chi]]&lt;&gt;""),"C",0))</f>
        <v>0</v>
      </c>
    </row>
    <row r="434" spans="4:7" x14ac:dyDescent="0.25">
      <c r="D434" s="2" t="str">
        <f>IF(Table1[[#This Row],[Ngày]]="","",Table1[[#This Row],[Ngày]])</f>
        <v/>
      </c>
      <c r="E434" s="27" t="str">
        <f>IF(Table1[[#This Row],[Ngày2]]="","",MONTH(Table1[[#This Row],[Ngày2]]))</f>
        <v/>
      </c>
      <c r="G434" s="5">
        <f>IF(AND(Table1[[#This Row],[Số phiếu thu]]&lt;&gt;"",Table1[[#This Row],[Số phiếu chi]]=""),"T",IF(AND(Table1[[#This Row],[Số phiếu thu]]="",Table1[[#This Row],[Số phiếu chi]]&lt;&gt;""),"C",0))</f>
        <v>0</v>
      </c>
    </row>
    <row r="435" spans="4:7" x14ac:dyDescent="0.25">
      <c r="D435" s="2" t="str">
        <f>IF(Table1[[#This Row],[Ngày]]="","",Table1[[#This Row],[Ngày]])</f>
        <v/>
      </c>
      <c r="E435" s="27" t="str">
        <f>IF(Table1[[#This Row],[Ngày2]]="","",MONTH(Table1[[#This Row],[Ngày2]]))</f>
        <v/>
      </c>
      <c r="G435" s="5">
        <f>IF(AND(Table1[[#This Row],[Số phiếu thu]]&lt;&gt;"",Table1[[#This Row],[Số phiếu chi]]=""),"T",IF(AND(Table1[[#This Row],[Số phiếu thu]]="",Table1[[#This Row],[Số phiếu chi]]&lt;&gt;""),"C",0))</f>
        <v>0</v>
      </c>
    </row>
    <row r="436" spans="4:7" x14ac:dyDescent="0.25">
      <c r="D436" s="2" t="str">
        <f>IF(Table1[[#This Row],[Ngày]]="","",Table1[[#This Row],[Ngày]])</f>
        <v/>
      </c>
      <c r="E436" s="27" t="str">
        <f>IF(Table1[[#This Row],[Ngày2]]="","",MONTH(Table1[[#This Row],[Ngày2]]))</f>
        <v/>
      </c>
      <c r="G436" s="5">
        <f>IF(AND(Table1[[#This Row],[Số phiếu thu]]&lt;&gt;"",Table1[[#This Row],[Số phiếu chi]]=""),"T",IF(AND(Table1[[#This Row],[Số phiếu thu]]="",Table1[[#This Row],[Số phiếu chi]]&lt;&gt;""),"C",0))</f>
        <v>0</v>
      </c>
    </row>
    <row r="437" spans="4:7" x14ac:dyDescent="0.25">
      <c r="D437" s="2" t="str">
        <f>IF(Table1[[#This Row],[Ngày]]="","",Table1[[#This Row],[Ngày]])</f>
        <v/>
      </c>
      <c r="E437" s="27" t="str">
        <f>IF(Table1[[#This Row],[Ngày2]]="","",MONTH(Table1[[#This Row],[Ngày2]]))</f>
        <v/>
      </c>
      <c r="G437" s="5">
        <f>IF(AND(Table1[[#This Row],[Số phiếu thu]]&lt;&gt;"",Table1[[#This Row],[Số phiếu chi]]=""),"T",IF(AND(Table1[[#This Row],[Số phiếu thu]]="",Table1[[#This Row],[Số phiếu chi]]&lt;&gt;""),"C",0))</f>
        <v>0</v>
      </c>
    </row>
    <row r="438" spans="4:7" x14ac:dyDescent="0.25">
      <c r="D438" s="2" t="str">
        <f>IF(Table1[[#This Row],[Ngày]]="","",Table1[[#This Row],[Ngày]])</f>
        <v/>
      </c>
      <c r="E438" s="27" t="str">
        <f>IF(Table1[[#This Row],[Ngày2]]="","",MONTH(Table1[[#This Row],[Ngày2]]))</f>
        <v/>
      </c>
      <c r="G438" s="5">
        <f>IF(AND(Table1[[#This Row],[Số phiếu thu]]&lt;&gt;"",Table1[[#This Row],[Số phiếu chi]]=""),"T",IF(AND(Table1[[#This Row],[Số phiếu thu]]="",Table1[[#This Row],[Số phiếu chi]]&lt;&gt;""),"C",0))</f>
        <v>0</v>
      </c>
    </row>
    <row r="439" spans="4:7" x14ac:dyDescent="0.25">
      <c r="D439" s="2" t="str">
        <f>IF(Table1[[#This Row],[Ngày]]="","",Table1[[#This Row],[Ngày]])</f>
        <v/>
      </c>
      <c r="E439" s="27" t="str">
        <f>IF(Table1[[#This Row],[Ngày2]]="","",MONTH(Table1[[#This Row],[Ngày2]]))</f>
        <v/>
      </c>
      <c r="G439" s="5">
        <f>IF(AND(Table1[[#This Row],[Số phiếu thu]]&lt;&gt;"",Table1[[#This Row],[Số phiếu chi]]=""),"T",IF(AND(Table1[[#This Row],[Số phiếu thu]]="",Table1[[#This Row],[Số phiếu chi]]&lt;&gt;""),"C",0))</f>
        <v>0</v>
      </c>
    </row>
    <row r="440" spans="4:7" x14ac:dyDescent="0.25">
      <c r="D440" s="2" t="str">
        <f>IF(Table1[[#This Row],[Ngày]]="","",Table1[[#This Row],[Ngày]])</f>
        <v/>
      </c>
      <c r="E440" s="27" t="str">
        <f>IF(Table1[[#This Row],[Ngày2]]="","",MONTH(Table1[[#This Row],[Ngày2]]))</f>
        <v/>
      </c>
      <c r="G440" s="5">
        <f>IF(AND(Table1[[#This Row],[Số phiếu thu]]&lt;&gt;"",Table1[[#This Row],[Số phiếu chi]]=""),"T",IF(AND(Table1[[#This Row],[Số phiếu thu]]="",Table1[[#This Row],[Số phiếu chi]]&lt;&gt;""),"C",0))</f>
        <v>0</v>
      </c>
    </row>
    <row r="441" spans="4:7" x14ac:dyDescent="0.25">
      <c r="D441" s="2" t="str">
        <f>IF(Table1[[#This Row],[Ngày]]="","",Table1[[#This Row],[Ngày]])</f>
        <v/>
      </c>
      <c r="E441" s="27" t="str">
        <f>IF(Table1[[#This Row],[Ngày2]]="","",MONTH(Table1[[#This Row],[Ngày2]]))</f>
        <v/>
      </c>
      <c r="G441" s="5">
        <f>IF(AND(Table1[[#This Row],[Số phiếu thu]]&lt;&gt;"",Table1[[#This Row],[Số phiếu chi]]=""),"T",IF(AND(Table1[[#This Row],[Số phiếu thu]]="",Table1[[#This Row],[Số phiếu chi]]&lt;&gt;""),"C",0))</f>
        <v>0</v>
      </c>
    </row>
    <row r="442" spans="4:7" x14ac:dyDescent="0.25">
      <c r="D442" s="2" t="str">
        <f>IF(Table1[[#This Row],[Ngày]]="","",Table1[[#This Row],[Ngày]])</f>
        <v/>
      </c>
      <c r="E442" s="27" t="str">
        <f>IF(Table1[[#This Row],[Ngày2]]="","",MONTH(Table1[[#This Row],[Ngày2]]))</f>
        <v/>
      </c>
      <c r="G442" s="5">
        <f>IF(AND(Table1[[#This Row],[Số phiếu thu]]&lt;&gt;"",Table1[[#This Row],[Số phiếu chi]]=""),"T",IF(AND(Table1[[#This Row],[Số phiếu thu]]="",Table1[[#This Row],[Số phiếu chi]]&lt;&gt;""),"C",0))</f>
        <v>0</v>
      </c>
    </row>
    <row r="443" spans="4:7" x14ac:dyDescent="0.25">
      <c r="D443" s="2" t="str">
        <f>IF(Table1[[#This Row],[Ngày]]="","",Table1[[#This Row],[Ngày]])</f>
        <v/>
      </c>
      <c r="E443" s="27" t="str">
        <f>IF(Table1[[#This Row],[Ngày2]]="","",MONTH(Table1[[#This Row],[Ngày2]]))</f>
        <v/>
      </c>
      <c r="G443" s="5">
        <f>IF(AND(Table1[[#This Row],[Số phiếu thu]]&lt;&gt;"",Table1[[#This Row],[Số phiếu chi]]=""),"T",IF(AND(Table1[[#This Row],[Số phiếu thu]]="",Table1[[#This Row],[Số phiếu chi]]&lt;&gt;""),"C",0))</f>
        <v>0</v>
      </c>
    </row>
    <row r="444" spans="4:7" x14ac:dyDescent="0.25">
      <c r="D444" s="2" t="str">
        <f>IF(Table1[[#This Row],[Ngày]]="","",Table1[[#This Row],[Ngày]])</f>
        <v/>
      </c>
      <c r="E444" s="27" t="str">
        <f>IF(Table1[[#This Row],[Ngày2]]="","",MONTH(Table1[[#This Row],[Ngày2]]))</f>
        <v/>
      </c>
      <c r="G444" s="5">
        <f>IF(AND(Table1[[#This Row],[Số phiếu thu]]&lt;&gt;"",Table1[[#This Row],[Số phiếu chi]]=""),"T",IF(AND(Table1[[#This Row],[Số phiếu thu]]="",Table1[[#This Row],[Số phiếu chi]]&lt;&gt;""),"C",0))</f>
        <v>0</v>
      </c>
    </row>
    <row r="445" spans="4:7" x14ac:dyDescent="0.25">
      <c r="D445" s="2" t="str">
        <f>IF(Table1[[#This Row],[Ngày]]="","",Table1[[#This Row],[Ngày]])</f>
        <v/>
      </c>
      <c r="E445" s="27" t="str">
        <f>IF(Table1[[#This Row],[Ngày2]]="","",MONTH(Table1[[#This Row],[Ngày2]]))</f>
        <v/>
      </c>
      <c r="G445" s="5">
        <f>IF(AND(Table1[[#This Row],[Số phiếu thu]]&lt;&gt;"",Table1[[#This Row],[Số phiếu chi]]=""),"T",IF(AND(Table1[[#This Row],[Số phiếu thu]]="",Table1[[#This Row],[Số phiếu chi]]&lt;&gt;""),"C",0))</f>
        <v>0</v>
      </c>
    </row>
    <row r="446" spans="4:7" x14ac:dyDescent="0.25">
      <c r="D446" s="2" t="str">
        <f>IF(Table1[[#This Row],[Ngày]]="","",Table1[[#This Row],[Ngày]])</f>
        <v/>
      </c>
      <c r="E446" s="27" t="str">
        <f>IF(Table1[[#This Row],[Ngày2]]="","",MONTH(Table1[[#This Row],[Ngày2]]))</f>
        <v/>
      </c>
      <c r="G446" s="5">
        <f>IF(AND(Table1[[#This Row],[Số phiếu thu]]&lt;&gt;"",Table1[[#This Row],[Số phiếu chi]]=""),"T",IF(AND(Table1[[#This Row],[Số phiếu thu]]="",Table1[[#This Row],[Số phiếu chi]]&lt;&gt;""),"C",0))</f>
        <v>0</v>
      </c>
    </row>
    <row r="447" spans="4:7" x14ac:dyDescent="0.25">
      <c r="D447" s="2" t="str">
        <f>IF(Table1[[#This Row],[Ngày]]="","",Table1[[#This Row],[Ngày]])</f>
        <v/>
      </c>
      <c r="E447" s="27" t="str">
        <f>IF(Table1[[#This Row],[Ngày2]]="","",MONTH(Table1[[#This Row],[Ngày2]]))</f>
        <v/>
      </c>
      <c r="G447" s="5">
        <f>IF(AND(Table1[[#This Row],[Số phiếu thu]]&lt;&gt;"",Table1[[#This Row],[Số phiếu chi]]=""),"T",IF(AND(Table1[[#This Row],[Số phiếu thu]]="",Table1[[#This Row],[Số phiếu chi]]&lt;&gt;""),"C",0))</f>
        <v>0</v>
      </c>
    </row>
    <row r="448" spans="4:7" x14ac:dyDescent="0.25">
      <c r="D448" s="2" t="str">
        <f>IF(Table1[[#This Row],[Ngày]]="","",Table1[[#This Row],[Ngày]])</f>
        <v/>
      </c>
      <c r="E448" s="27" t="str">
        <f>IF(Table1[[#This Row],[Ngày2]]="","",MONTH(Table1[[#This Row],[Ngày2]]))</f>
        <v/>
      </c>
      <c r="G448" s="5">
        <f>IF(AND(Table1[[#This Row],[Số phiếu thu]]&lt;&gt;"",Table1[[#This Row],[Số phiếu chi]]=""),"T",IF(AND(Table1[[#This Row],[Số phiếu thu]]="",Table1[[#This Row],[Số phiếu chi]]&lt;&gt;""),"C",0))</f>
        <v>0</v>
      </c>
    </row>
    <row r="449" spans="4:7" x14ac:dyDescent="0.25">
      <c r="D449" s="2" t="str">
        <f>IF(Table1[[#This Row],[Ngày]]="","",Table1[[#This Row],[Ngày]])</f>
        <v/>
      </c>
      <c r="E449" s="27" t="str">
        <f>IF(Table1[[#This Row],[Ngày2]]="","",MONTH(Table1[[#This Row],[Ngày2]]))</f>
        <v/>
      </c>
      <c r="G449" s="5">
        <f>IF(AND(Table1[[#This Row],[Số phiếu thu]]&lt;&gt;"",Table1[[#This Row],[Số phiếu chi]]=""),"T",IF(AND(Table1[[#This Row],[Số phiếu thu]]="",Table1[[#This Row],[Số phiếu chi]]&lt;&gt;""),"C",0))</f>
        <v>0</v>
      </c>
    </row>
    <row r="450" spans="4:7" x14ac:dyDescent="0.25">
      <c r="D450" s="2" t="str">
        <f>IF(Table1[[#This Row],[Ngày]]="","",Table1[[#This Row],[Ngày]])</f>
        <v/>
      </c>
      <c r="E450" s="27" t="str">
        <f>IF(Table1[[#This Row],[Ngày2]]="","",MONTH(Table1[[#This Row],[Ngày2]]))</f>
        <v/>
      </c>
      <c r="G450" s="5">
        <f>IF(AND(Table1[[#This Row],[Số phiếu thu]]&lt;&gt;"",Table1[[#This Row],[Số phiếu chi]]=""),"T",IF(AND(Table1[[#This Row],[Số phiếu thu]]="",Table1[[#This Row],[Số phiếu chi]]&lt;&gt;""),"C",0))</f>
        <v>0</v>
      </c>
    </row>
    <row r="451" spans="4:7" x14ac:dyDescent="0.25">
      <c r="D451" s="2" t="str">
        <f>IF(Table1[[#This Row],[Ngày]]="","",Table1[[#This Row],[Ngày]])</f>
        <v/>
      </c>
      <c r="E451" s="27" t="str">
        <f>IF(Table1[[#This Row],[Ngày2]]="","",MONTH(Table1[[#This Row],[Ngày2]]))</f>
        <v/>
      </c>
      <c r="G451" s="5">
        <f>IF(AND(Table1[[#This Row],[Số phiếu thu]]&lt;&gt;"",Table1[[#This Row],[Số phiếu chi]]=""),"T",IF(AND(Table1[[#This Row],[Số phiếu thu]]="",Table1[[#This Row],[Số phiếu chi]]&lt;&gt;""),"C",0))</f>
        <v>0</v>
      </c>
    </row>
    <row r="452" spans="4:7" x14ac:dyDescent="0.25">
      <c r="D452" s="2" t="str">
        <f>IF(Table1[[#This Row],[Ngày]]="","",Table1[[#This Row],[Ngày]])</f>
        <v/>
      </c>
      <c r="E452" s="27" t="str">
        <f>IF(Table1[[#This Row],[Ngày2]]="","",MONTH(Table1[[#This Row],[Ngày2]]))</f>
        <v/>
      </c>
      <c r="G452" s="5">
        <f>IF(AND(Table1[[#This Row],[Số phiếu thu]]&lt;&gt;"",Table1[[#This Row],[Số phiếu chi]]=""),"T",IF(AND(Table1[[#This Row],[Số phiếu thu]]="",Table1[[#This Row],[Số phiếu chi]]&lt;&gt;""),"C",0))</f>
        <v>0</v>
      </c>
    </row>
    <row r="453" spans="4:7" x14ac:dyDescent="0.25">
      <c r="D453" s="2" t="str">
        <f>IF(Table1[[#This Row],[Ngày]]="","",Table1[[#This Row],[Ngày]])</f>
        <v/>
      </c>
      <c r="E453" s="27" t="str">
        <f>IF(Table1[[#This Row],[Ngày2]]="","",MONTH(Table1[[#This Row],[Ngày2]]))</f>
        <v/>
      </c>
      <c r="G453" s="5">
        <f>IF(AND(Table1[[#This Row],[Số phiếu thu]]&lt;&gt;"",Table1[[#This Row],[Số phiếu chi]]=""),"T",IF(AND(Table1[[#This Row],[Số phiếu thu]]="",Table1[[#This Row],[Số phiếu chi]]&lt;&gt;""),"C",0))</f>
        <v>0</v>
      </c>
    </row>
    <row r="454" spans="4:7" x14ac:dyDescent="0.25">
      <c r="D454" s="2" t="str">
        <f>IF(Table1[[#This Row],[Ngày]]="","",Table1[[#This Row],[Ngày]])</f>
        <v/>
      </c>
      <c r="E454" s="27" t="str">
        <f>IF(Table1[[#This Row],[Ngày2]]="","",MONTH(Table1[[#This Row],[Ngày2]]))</f>
        <v/>
      </c>
      <c r="G454" s="5">
        <f>IF(AND(Table1[[#This Row],[Số phiếu thu]]&lt;&gt;"",Table1[[#This Row],[Số phiếu chi]]=""),"T",IF(AND(Table1[[#This Row],[Số phiếu thu]]="",Table1[[#This Row],[Số phiếu chi]]&lt;&gt;""),"C",0))</f>
        <v>0</v>
      </c>
    </row>
    <row r="455" spans="4:7" x14ac:dyDescent="0.25">
      <c r="D455" s="2" t="str">
        <f>IF(Table1[[#This Row],[Ngày]]="","",Table1[[#This Row],[Ngày]])</f>
        <v/>
      </c>
      <c r="E455" s="27" t="str">
        <f>IF(Table1[[#This Row],[Ngày2]]="","",MONTH(Table1[[#This Row],[Ngày2]]))</f>
        <v/>
      </c>
      <c r="G455" s="5">
        <f>IF(AND(Table1[[#This Row],[Số phiếu thu]]&lt;&gt;"",Table1[[#This Row],[Số phiếu chi]]=""),"T",IF(AND(Table1[[#This Row],[Số phiếu thu]]="",Table1[[#This Row],[Số phiếu chi]]&lt;&gt;""),"C",0))</f>
        <v>0</v>
      </c>
    </row>
    <row r="456" spans="4:7" x14ac:dyDescent="0.25">
      <c r="D456" s="2" t="str">
        <f>IF(Table1[[#This Row],[Ngày]]="","",Table1[[#This Row],[Ngày]])</f>
        <v/>
      </c>
      <c r="E456" s="27" t="str">
        <f>IF(Table1[[#This Row],[Ngày2]]="","",MONTH(Table1[[#This Row],[Ngày2]]))</f>
        <v/>
      </c>
      <c r="G456" s="5">
        <f>IF(AND(Table1[[#This Row],[Số phiếu thu]]&lt;&gt;"",Table1[[#This Row],[Số phiếu chi]]=""),"T",IF(AND(Table1[[#This Row],[Số phiếu thu]]="",Table1[[#This Row],[Số phiếu chi]]&lt;&gt;""),"C",0))</f>
        <v>0</v>
      </c>
    </row>
    <row r="457" spans="4:7" x14ac:dyDescent="0.25">
      <c r="D457" s="2" t="str">
        <f>IF(Table1[[#This Row],[Ngày]]="","",Table1[[#This Row],[Ngày]])</f>
        <v/>
      </c>
      <c r="E457" s="27" t="str">
        <f>IF(Table1[[#This Row],[Ngày2]]="","",MONTH(Table1[[#This Row],[Ngày2]]))</f>
        <v/>
      </c>
      <c r="G457" s="5">
        <f>IF(AND(Table1[[#This Row],[Số phiếu thu]]&lt;&gt;"",Table1[[#This Row],[Số phiếu chi]]=""),"T",IF(AND(Table1[[#This Row],[Số phiếu thu]]="",Table1[[#This Row],[Số phiếu chi]]&lt;&gt;""),"C",0))</f>
        <v>0</v>
      </c>
    </row>
    <row r="458" spans="4:7" x14ac:dyDescent="0.25">
      <c r="D458" s="2" t="str">
        <f>IF(Table1[[#This Row],[Ngày]]="","",Table1[[#This Row],[Ngày]])</f>
        <v/>
      </c>
      <c r="E458" s="27" t="str">
        <f>IF(Table1[[#This Row],[Ngày2]]="","",MONTH(Table1[[#This Row],[Ngày2]]))</f>
        <v/>
      </c>
      <c r="G458" s="5">
        <f>IF(AND(Table1[[#This Row],[Số phiếu thu]]&lt;&gt;"",Table1[[#This Row],[Số phiếu chi]]=""),"T",IF(AND(Table1[[#This Row],[Số phiếu thu]]="",Table1[[#This Row],[Số phiếu chi]]&lt;&gt;""),"C",0))</f>
        <v>0</v>
      </c>
    </row>
    <row r="459" spans="4:7" x14ac:dyDescent="0.25">
      <c r="D459" s="2" t="str">
        <f>IF(Table1[[#This Row],[Ngày]]="","",Table1[[#This Row],[Ngày]])</f>
        <v/>
      </c>
      <c r="E459" s="27" t="str">
        <f>IF(Table1[[#This Row],[Ngày2]]="","",MONTH(Table1[[#This Row],[Ngày2]]))</f>
        <v/>
      </c>
      <c r="G459" s="5">
        <f>IF(AND(Table1[[#This Row],[Số phiếu thu]]&lt;&gt;"",Table1[[#This Row],[Số phiếu chi]]=""),"T",IF(AND(Table1[[#This Row],[Số phiếu thu]]="",Table1[[#This Row],[Số phiếu chi]]&lt;&gt;""),"C",0))</f>
        <v>0</v>
      </c>
    </row>
    <row r="460" spans="4:7" x14ac:dyDescent="0.25">
      <c r="D460" s="2" t="str">
        <f>IF(Table1[[#This Row],[Ngày]]="","",Table1[[#This Row],[Ngày]])</f>
        <v/>
      </c>
      <c r="E460" s="27" t="str">
        <f>IF(Table1[[#This Row],[Ngày2]]="","",MONTH(Table1[[#This Row],[Ngày2]]))</f>
        <v/>
      </c>
      <c r="G460" s="5">
        <f>IF(AND(Table1[[#This Row],[Số phiếu thu]]&lt;&gt;"",Table1[[#This Row],[Số phiếu chi]]=""),"T",IF(AND(Table1[[#This Row],[Số phiếu thu]]="",Table1[[#This Row],[Số phiếu chi]]&lt;&gt;""),"C",0))</f>
        <v>0</v>
      </c>
    </row>
    <row r="461" spans="4:7" x14ac:dyDescent="0.25">
      <c r="D461" s="2" t="str">
        <f>IF(Table1[[#This Row],[Ngày]]="","",Table1[[#This Row],[Ngày]])</f>
        <v/>
      </c>
      <c r="E461" s="27" t="str">
        <f>IF(Table1[[#This Row],[Ngày2]]="","",MONTH(Table1[[#This Row],[Ngày2]]))</f>
        <v/>
      </c>
      <c r="G461" s="5">
        <f>IF(AND(Table1[[#This Row],[Số phiếu thu]]&lt;&gt;"",Table1[[#This Row],[Số phiếu chi]]=""),"T",IF(AND(Table1[[#This Row],[Số phiếu thu]]="",Table1[[#This Row],[Số phiếu chi]]&lt;&gt;""),"C",0))</f>
        <v>0</v>
      </c>
    </row>
    <row r="462" spans="4:7" x14ac:dyDescent="0.25">
      <c r="D462" s="2" t="str">
        <f>IF(Table1[[#This Row],[Ngày]]="","",Table1[[#This Row],[Ngày]])</f>
        <v/>
      </c>
      <c r="E462" s="27" t="str">
        <f>IF(Table1[[#This Row],[Ngày2]]="","",MONTH(Table1[[#This Row],[Ngày2]]))</f>
        <v/>
      </c>
      <c r="G462" s="5">
        <f>IF(AND(Table1[[#This Row],[Số phiếu thu]]&lt;&gt;"",Table1[[#This Row],[Số phiếu chi]]=""),"T",IF(AND(Table1[[#This Row],[Số phiếu thu]]="",Table1[[#This Row],[Số phiếu chi]]&lt;&gt;""),"C",0))</f>
        <v>0</v>
      </c>
    </row>
    <row r="463" spans="4:7" x14ac:dyDescent="0.25">
      <c r="D463" s="2" t="str">
        <f>IF(Table1[[#This Row],[Ngày]]="","",Table1[[#This Row],[Ngày]])</f>
        <v/>
      </c>
      <c r="E463" s="27" t="str">
        <f>IF(Table1[[#This Row],[Ngày2]]="","",MONTH(Table1[[#This Row],[Ngày2]]))</f>
        <v/>
      </c>
      <c r="G463" s="5">
        <f>IF(AND(Table1[[#This Row],[Số phiếu thu]]&lt;&gt;"",Table1[[#This Row],[Số phiếu chi]]=""),"T",IF(AND(Table1[[#This Row],[Số phiếu thu]]="",Table1[[#This Row],[Số phiếu chi]]&lt;&gt;""),"C",0))</f>
        <v>0</v>
      </c>
    </row>
    <row r="464" spans="4:7" x14ac:dyDescent="0.25">
      <c r="D464" s="2" t="str">
        <f>IF(Table1[[#This Row],[Ngày]]="","",Table1[[#This Row],[Ngày]])</f>
        <v/>
      </c>
      <c r="E464" s="27" t="str">
        <f>IF(Table1[[#This Row],[Ngày2]]="","",MONTH(Table1[[#This Row],[Ngày2]]))</f>
        <v/>
      </c>
      <c r="G464" s="5">
        <f>IF(AND(Table1[[#This Row],[Số phiếu thu]]&lt;&gt;"",Table1[[#This Row],[Số phiếu chi]]=""),"T",IF(AND(Table1[[#This Row],[Số phiếu thu]]="",Table1[[#This Row],[Số phiếu chi]]&lt;&gt;""),"C",0))</f>
        <v>0</v>
      </c>
    </row>
    <row r="465" spans="4:7" x14ac:dyDescent="0.25">
      <c r="D465" s="2" t="str">
        <f>IF(Table1[[#This Row],[Ngày]]="","",Table1[[#This Row],[Ngày]])</f>
        <v/>
      </c>
      <c r="E465" s="27" t="str">
        <f>IF(Table1[[#This Row],[Ngày2]]="","",MONTH(Table1[[#This Row],[Ngày2]]))</f>
        <v/>
      </c>
      <c r="G465" s="5">
        <f>IF(AND(Table1[[#This Row],[Số phiếu thu]]&lt;&gt;"",Table1[[#This Row],[Số phiếu chi]]=""),"T",IF(AND(Table1[[#This Row],[Số phiếu thu]]="",Table1[[#This Row],[Số phiếu chi]]&lt;&gt;""),"C",0))</f>
        <v>0</v>
      </c>
    </row>
    <row r="466" spans="4:7" x14ac:dyDescent="0.25">
      <c r="D466" s="2" t="str">
        <f>IF(Table1[[#This Row],[Ngày]]="","",Table1[[#This Row],[Ngày]])</f>
        <v/>
      </c>
      <c r="E466" s="27" t="str">
        <f>IF(Table1[[#This Row],[Ngày2]]="","",MONTH(Table1[[#This Row],[Ngày2]]))</f>
        <v/>
      </c>
      <c r="G466" s="5">
        <f>IF(AND(Table1[[#This Row],[Số phiếu thu]]&lt;&gt;"",Table1[[#This Row],[Số phiếu chi]]=""),"T",IF(AND(Table1[[#This Row],[Số phiếu thu]]="",Table1[[#This Row],[Số phiếu chi]]&lt;&gt;""),"C",0))</f>
        <v>0</v>
      </c>
    </row>
    <row r="467" spans="4:7" x14ac:dyDescent="0.25">
      <c r="D467" s="2" t="str">
        <f>IF(Table1[[#This Row],[Ngày]]="","",Table1[[#This Row],[Ngày]])</f>
        <v/>
      </c>
      <c r="E467" s="27" t="str">
        <f>IF(Table1[[#This Row],[Ngày2]]="","",MONTH(Table1[[#This Row],[Ngày2]]))</f>
        <v/>
      </c>
      <c r="G467" s="5">
        <f>IF(AND(Table1[[#This Row],[Số phiếu thu]]&lt;&gt;"",Table1[[#This Row],[Số phiếu chi]]=""),"T",IF(AND(Table1[[#This Row],[Số phiếu thu]]="",Table1[[#This Row],[Số phiếu chi]]&lt;&gt;""),"C",0))</f>
        <v>0</v>
      </c>
    </row>
    <row r="468" spans="4:7" x14ac:dyDescent="0.25">
      <c r="D468" s="2" t="str">
        <f>IF(Table1[[#This Row],[Ngày]]="","",Table1[[#This Row],[Ngày]])</f>
        <v/>
      </c>
      <c r="E468" s="27" t="str">
        <f>IF(Table1[[#This Row],[Ngày2]]="","",MONTH(Table1[[#This Row],[Ngày2]]))</f>
        <v/>
      </c>
      <c r="G468" s="5">
        <f>IF(AND(Table1[[#This Row],[Số phiếu thu]]&lt;&gt;"",Table1[[#This Row],[Số phiếu chi]]=""),"T",IF(AND(Table1[[#This Row],[Số phiếu thu]]="",Table1[[#This Row],[Số phiếu chi]]&lt;&gt;""),"C",0))</f>
        <v>0</v>
      </c>
    </row>
    <row r="469" spans="4:7" x14ac:dyDescent="0.25">
      <c r="D469" s="2" t="str">
        <f>IF(Table1[[#This Row],[Ngày]]="","",Table1[[#This Row],[Ngày]])</f>
        <v/>
      </c>
      <c r="E469" s="27" t="str">
        <f>IF(Table1[[#This Row],[Ngày2]]="","",MONTH(Table1[[#This Row],[Ngày2]]))</f>
        <v/>
      </c>
      <c r="G469" s="5">
        <f>IF(AND(Table1[[#This Row],[Số phiếu thu]]&lt;&gt;"",Table1[[#This Row],[Số phiếu chi]]=""),"T",IF(AND(Table1[[#This Row],[Số phiếu thu]]="",Table1[[#This Row],[Số phiếu chi]]&lt;&gt;""),"C",0))</f>
        <v>0</v>
      </c>
    </row>
    <row r="470" spans="4:7" x14ac:dyDescent="0.25">
      <c r="D470" s="2" t="str">
        <f>IF(Table1[[#This Row],[Ngày]]="","",Table1[[#This Row],[Ngày]])</f>
        <v/>
      </c>
      <c r="E470" s="27" t="str">
        <f>IF(Table1[[#This Row],[Ngày2]]="","",MONTH(Table1[[#This Row],[Ngày2]]))</f>
        <v/>
      </c>
      <c r="G470" s="5">
        <f>IF(AND(Table1[[#This Row],[Số phiếu thu]]&lt;&gt;"",Table1[[#This Row],[Số phiếu chi]]=""),"T",IF(AND(Table1[[#This Row],[Số phiếu thu]]="",Table1[[#This Row],[Số phiếu chi]]&lt;&gt;""),"C",0))</f>
        <v>0</v>
      </c>
    </row>
    <row r="471" spans="4:7" x14ac:dyDescent="0.25">
      <c r="D471" s="2" t="str">
        <f>IF(Table1[[#This Row],[Ngày]]="","",Table1[[#This Row],[Ngày]])</f>
        <v/>
      </c>
      <c r="E471" s="27" t="str">
        <f>IF(Table1[[#This Row],[Ngày2]]="","",MONTH(Table1[[#This Row],[Ngày2]]))</f>
        <v/>
      </c>
      <c r="G471" s="5">
        <f>IF(AND(Table1[[#This Row],[Số phiếu thu]]&lt;&gt;"",Table1[[#This Row],[Số phiếu chi]]=""),"T",IF(AND(Table1[[#This Row],[Số phiếu thu]]="",Table1[[#This Row],[Số phiếu chi]]&lt;&gt;""),"C",0))</f>
        <v>0</v>
      </c>
    </row>
    <row r="472" spans="4:7" x14ac:dyDescent="0.25">
      <c r="D472" s="2" t="str">
        <f>IF(Table1[[#This Row],[Ngày]]="","",Table1[[#This Row],[Ngày]])</f>
        <v/>
      </c>
      <c r="E472" s="27" t="str">
        <f>IF(Table1[[#This Row],[Ngày2]]="","",MONTH(Table1[[#This Row],[Ngày2]]))</f>
        <v/>
      </c>
      <c r="G472" s="5">
        <f>IF(AND(Table1[[#This Row],[Số phiếu thu]]&lt;&gt;"",Table1[[#This Row],[Số phiếu chi]]=""),"T",IF(AND(Table1[[#This Row],[Số phiếu thu]]="",Table1[[#This Row],[Số phiếu chi]]&lt;&gt;""),"C",0))</f>
        <v>0</v>
      </c>
    </row>
    <row r="473" spans="4:7" x14ac:dyDescent="0.25">
      <c r="D473" s="2" t="str">
        <f>IF(Table1[[#This Row],[Ngày]]="","",Table1[[#This Row],[Ngày]])</f>
        <v/>
      </c>
      <c r="E473" s="27" t="str">
        <f>IF(Table1[[#This Row],[Ngày2]]="","",MONTH(Table1[[#This Row],[Ngày2]]))</f>
        <v/>
      </c>
      <c r="G473" s="5">
        <f>IF(AND(Table1[[#This Row],[Số phiếu thu]]&lt;&gt;"",Table1[[#This Row],[Số phiếu chi]]=""),"T",IF(AND(Table1[[#This Row],[Số phiếu thu]]="",Table1[[#This Row],[Số phiếu chi]]&lt;&gt;""),"C",0))</f>
        <v>0</v>
      </c>
    </row>
    <row r="474" spans="4:7" x14ac:dyDescent="0.25">
      <c r="D474" s="2" t="str">
        <f>IF(Table1[[#This Row],[Ngày]]="","",Table1[[#This Row],[Ngày]])</f>
        <v/>
      </c>
      <c r="E474" s="27" t="str">
        <f>IF(Table1[[#This Row],[Ngày2]]="","",MONTH(Table1[[#This Row],[Ngày2]]))</f>
        <v/>
      </c>
      <c r="G474" s="5">
        <f>IF(AND(Table1[[#This Row],[Số phiếu thu]]&lt;&gt;"",Table1[[#This Row],[Số phiếu chi]]=""),"T",IF(AND(Table1[[#This Row],[Số phiếu thu]]="",Table1[[#This Row],[Số phiếu chi]]&lt;&gt;""),"C",0))</f>
        <v>0</v>
      </c>
    </row>
    <row r="475" spans="4:7" x14ac:dyDescent="0.25">
      <c r="D475" s="2" t="str">
        <f>IF(Table1[[#This Row],[Ngày]]="","",Table1[[#This Row],[Ngày]])</f>
        <v/>
      </c>
      <c r="E475" s="27" t="str">
        <f>IF(Table1[[#This Row],[Ngày2]]="","",MONTH(Table1[[#This Row],[Ngày2]]))</f>
        <v/>
      </c>
      <c r="G475" s="5">
        <f>IF(AND(Table1[[#This Row],[Số phiếu thu]]&lt;&gt;"",Table1[[#This Row],[Số phiếu chi]]=""),"T",IF(AND(Table1[[#This Row],[Số phiếu thu]]="",Table1[[#This Row],[Số phiếu chi]]&lt;&gt;""),"C",0))</f>
        <v>0</v>
      </c>
    </row>
    <row r="476" spans="4:7" x14ac:dyDescent="0.25">
      <c r="D476" s="2" t="str">
        <f>IF(Table1[[#This Row],[Ngày]]="","",Table1[[#This Row],[Ngày]])</f>
        <v/>
      </c>
      <c r="E476" s="27" t="str">
        <f>IF(Table1[[#This Row],[Ngày2]]="","",MONTH(Table1[[#This Row],[Ngày2]]))</f>
        <v/>
      </c>
      <c r="G476" s="5">
        <f>IF(AND(Table1[[#This Row],[Số phiếu thu]]&lt;&gt;"",Table1[[#This Row],[Số phiếu chi]]=""),"T",IF(AND(Table1[[#This Row],[Số phiếu thu]]="",Table1[[#This Row],[Số phiếu chi]]&lt;&gt;""),"C",0))</f>
        <v>0</v>
      </c>
    </row>
    <row r="477" spans="4:7" x14ac:dyDescent="0.25">
      <c r="D477" s="2" t="str">
        <f>IF(Table1[[#This Row],[Ngày]]="","",Table1[[#This Row],[Ngày]])</f>
        <v/>
      </c>
      <c r="E477" s="27" t="str">
        <f>IF(Table1[[#This Row],[Ngày2]]="","",MONTH(Table1[[#This Row],[Ngày2]]))</f>
        <v/>
      </c>
      <c r="G477" s="5">
        <f>IF(AND(Table1[[#This Row],[Số phiếu thu]]&lt;&gt;"",Table1[[#This Row],[Số phiếu chi]]=""),"T",IF(AND(Table1[[#This Row],[Số phiếu thu]]="",Table1[[#This Row],[Số phiếu chi]]&lt;&gt;""),"C",0))</f>
        <v>0</v>
      </c>
    </row>
    <row r="478" spans="4:7" x14ac:dyDescent="0.25">
      <c r="D478" s="2" t="str">
        <f>IF(Table1[[#This Row],[Ngày]]="","",Table1[[#This Row],[Ngày]])</f>
        <v/>
      </c>
      <c r="E478" s="27" t="str">
        <f>IF(Table1[[#This Row],[Ngày2]]="","",MONTH(Table1[[#This Row],[Ngày2]]))</f>
        <v/>
      </c>
      <c r="G478" s="5">
        <f>IF(AND(Table1[[#This Row],[Số phiếu thu]]&lt;&gt;"",Table1[[#This Row],[Số phiếu chi]]=""),"T",IF(AND(Table1[[#This Row],[Số phiếu thu]]="",Table1[[#This Row],[Số phiếu chi]]&lt;&gt;""),"C",0))</f>
        <v>0</v>
      </c>
    </row>
    <row r="479" spans="4:7" x14ac:dyDescent="0.25">
      <c r="D479" s="2" t="str">
        <f>IF(Table1[[#This Row],[Ngày]]="","",Table1[[#This Row],[Ngày]])</f>
        <v/>
      </c>
      <c r="E479" s="27" t="str">
        <f>IF(Table1[[#This Row],[Ngày2]]="","",MONTH(Table1[[#This Row],[Ngày2]]))</f>
        <v/>
      </c>
      <c r="G479" s="5">
        <f>IF(AND(Table1[[#This Row],[Số phiếu thu]]&lt;&gt;"",Table1[[#This Row],[Số phiếu chi]]=""),"T",IF(AND(Table1[[#This Row],[Số phiếu thu]]="",Table1[[#This Row],[Số phiếu chi]]&lt;&gt;""),"C",0))</f>
        <v>0</v>
      </c>
    </row>
    <row r="480" spans="4:7" x14ac:dyDescent="0.25">
      <c r="D480" s="2" t="str">
        <f>IF(Table1[[#This Row],[Ngày]]="","",Table1[[#This Row],[Ngày]])</f>
        <v/>
      </c>
      <c r="E480" s="27" t="str">
        <f>IF(Table1[[#This Row],[Ngày2]]="","",MONTH(Table1[[#This Row],[Ngày2]]))</f>
        <v/>
      </c>
      <c r="G480" s="5">
        <f>IF(AND(Table1[[#This Row],[Số phiếu thu]]&lt;&gt;"",Table1[[#This Row],[Số phiếu chi]]=""),"T",IF(AND(Table1[[#This Row],[Số phiếu thu]]="",Table1[[#This Row],[Số phiếu chi]]&lt;&gt;""),"C",0))</f>
        <v>0</v>
      </c>
    </row>
    <row r="481" spans="4:7" x14ac:dyDescent="0.25">
      <c r="D481" s="2" t="str">
        <f>IF(Table1[[#This Row],[Ngày]]="","",Table1[[#This Row],[Ngày]])</f>
        <v/>
      </c>
      <c r="E481" s="27" t="str">
        <f>IF(Table1[[#This Row],[Ngày2]]="","",MONTH(Table1[[#This Row],[Ngày2]]))</f>
        <v/>
      </c>
      <c r="G481" s="5">
        <f>IF(AND(Table1[[#This Row],[Số phiếu thu]]&lt;&gt;"",Table1[[#This Row],[Số phiếu chi]]=""),"T",IF(AND(Table1[[#This Row],[Số phiếu thu]]="",Table1[[#This Row],[Số phiếu chi]]&lt;&gt;""),"C",0))</f>
        <v>0</v>
      </c>
    </row>
    <row r="482" spans="4:7" x14ac:dyDescent="0.25">
      <c r="D482" s="2" t="str">
        <f>IF(Table1[[#This Row],[Ngày]]="","",Table1[[#This Row],[Ngày]])</f>
        <v/>
      </c>
      <c r="E482" s="27" t="str">
        <f>IF(Table1[[#This Row],[Ngày2]]="","",MONTH(Table1[[#This Row],[Ngày2]]))</f>
        <v/>
      </c>
      <c r="G482" s="5">
        <f>IF(AND(Table1[[#This Row],[Số phiếu thu]]&lt;&gt;"",Table1[[#This Row],[Số phiếu chi]]=""),"T",IF(AND(Table1[[#This Row],[Số phiếu thu]]="",Table1[[#This Row],[Số phiếu chi]]&lt;&gt;""),"C",0))</f>
        <v>0</v>
      </c>
    </row>
    <row r="483" spans="4:7" x14ac:dyDescent="0.25">
      <c r="D483" s="2" t="str">
        <f>IF(Table1[[#This Row],[Ngày]]="","",Table1[[#This Row],[Ngày]])</f>
        <v/>
      </c>
      <c r="E483" s="27" t="str">
        <f>IF(Table1[[#This Row],[Ngày2]]="","",MONTH(Table1[[#This Row],[Ngày2]]))</f>
        <v/>
      </c>
      <c r="G483" s="5">
        <f>IF(AND(Table1[[#This Row],[Số phiếu thu]]&lt;&gt;"",Table1[[#This Row],[Số phiếu chi]]=""),"T",IF(AND(Table1[[#This Row],[Số phiếu thu]]="",Table1[[#This Row],[Số phiếu chi]]&lt;&gt;""),"C",0))</f>
        <v>0</v>
      </c>
    </row>
    <row r="484" spans="4:7" x14ac:dyDescent="0.25">
      <c r="D484" s="2" t="str">
        <f>IF(Table1[[#This Row],[Ngày]]="","",Table1[[#This Row],[Ngày]])</f>
        <v/>
      </c>
      <c r="E484" s="27" t="str">
        <f>IF(Table1[[#This Row],[Ngày2]]="","",MONTH(Table1[[#This Row],[Ngày2]]))</f>
        <v/>
      </c>
      <c r="G484" s="5">
        <f>IF(AND(Table1[[#This Row],[Số phiếu thu]]&lt;&gt;"",Table1[[#This Row],[Số phiếu chi]]=""),"T",IF(AND(Table1[[#This Row],[Số phiếu thu]]="",Table1[[#This Row],[Số phiếu chi]]&lt;&gt;""),"C",0))</f>
        <v>0</v>
      </c>
    </row>
    <row r="485" spans="4:7" x14ac:dyDescent="0.25">
      <c r="D485" s="2" t="str">
        <f>IF(Table1[[#This Row],[Ngày]]="","",Table1[[#This Row],[Ngày]])</f>
        <v/>
      </c>
      <c r="E485" s="27" t="str">
        <f>IF(Table1[[#This Row],[Ngày2]]="","",MONTH(Table1[[#This Row],[Ngày2]]))</f>
        <v/>
      </c>
      <c r="G485" s="5">
        <f>IF(AND(Table1[[#This Row],[Số phiếu thu]]&lt;&gt;"",Table1[[#This Row],[Số phiếu chi]]=""),"T",IF(AND(Table1[[#This Row],[Số phiếu thu]]="",Table1[[#This Row],[Số phiếu chi]]&lt;&gt;""),"C",0))</f>
        <v>0</v>
      </c>
    </row>
    <row r="486" spans="4:7" x14ac:dyDescent="0.25">
      <c r="D486" s="2" t="str">
        <f>IF(Table1[[#This Row],[Ngày]]="","",Table1[[#This Row],[Ngày]])</f>
        <v/>
      </c>
      <c r="E486" s="27" t="str">
        <f>IF(Table1[[#This Row],[Ngày2]]="","",MONTH(Table1[[#This Row],[Ngày2]]))</f>
        <v/>
      </c>
      <c r="G486" s="5">
        <f>IF(AND(Table1[[#This Row],[Số phiếu thu]]&lt;&gt;"",Table1[[#This Row],[Số phiếu chi]]=""),"T",IF(AND(Table1[[#This Row],[Số phiếu thu]]="",Table1[[#This Row],[Số phiếu chi]]&lt;&gt;""),"C",0))</f>
        <v>0</v>
      </c>
    </row>
    <row r="487" spans="4:7" x14ac:dyDescent="0.25">
      <c r="D487" s="2" t="str">
        <f>IF(Table1[[#This Row],[Ngày]]="","",Table1[[#This Row],[Ngày]])</f>
        <v/>
      </c>
      <c r="E487" s="27" t="str">
        <f>IF(Table1[[#This Row],[Ngày2]]="","",MONTH(Table1[[#This Row],[Ngày2]]))</f>
        <v/>
      </c>
      <c r="G487" s="5">
        <f>IF(AND(Table1[[#This Row],[Số phiếu thu]]&lt;&gt;"",Table1[[#This Row],[Số phiếu chi]]=""),"T",IF(AND(Table1[[#This Row],[Số phiếu thu]]="",Table1[[#This Row],[Số phiếu chi]]&lt;&gt;""),"C",0))</f>
        <v>0</v>
      </c>
    </row>
    <row r="488" spans="4:7" x14ac:dyDescent="0.25">
      <c r="D488" s="2" t="str">
        <f>IF(Table1[[#This Row],[Ngày]]="","",Table1[[#This Row],[Ngày]])</f>
        <v/>
      </c>
      <c r="E488" s="27" t="str">
        <f>IF(Table1[[#This Row],[Ngày2]]="","",MONTH(Table1[[#This Row],[Ngày2]]))</f>
        <v/>
      </c>
      <c r="G488" s="5">
        <f>IF(AND(Table1[[#This Row],[Số phiếu thu]]&lt;&gt;"",Table1[[#This Row],[Số phiếu chi]]=""),"T",IF(AND(Table1[[#This Row],[Số phiếu thu]]="",Table1[[#This Row],[Số phiếu chi]]&lt;&gt;""),"C",0))</f>
        <v>0</v>
      </c>
    </row>
    <row r="489" spans="4:7" x14ac:dyDescent="0.25">
      <c r="D489" s="2" t="str">
        <f>IF(Table1[[#This Row],[Ngày]]="","",Table1[[#This Row],[Ngày]])</f>
        <v/>
      </c>
      <c r="E489" s="27" t="str">
        <f>IF(Table1[[#This Row],[Ngày2]]="","",MONTH(Table1[[#This Row],[Ngày2]]))</f>
        <v/>
      </c>
      <c r="G489" s="5">
        <f>IF(AND(Table1[[#This Row],[Số phiếu thu]]&lt;&gt;"",Table1[[#This Row],[Số phiếu chi]]=""),"T",IF(AND(Table1[[#This Row],[Số phiếu thu]]="",Table1[[#This Row],[Số phiếu chi]]&lt;&gt;""),"C",0))</f>
        <v>0</v>
      </c>
    </row>
    <row r="490" spans="4:7" x14ac:dyDescent="0.25">
      <c r="D490" s="2" t="str">
        <f>IF(Table1[[#This Row],[Ngày]]="","",Table1[[#This Row],[Ngày]])</f>
        <v/>
      </c>
      <c r="E490" s="27" t="str">
        <f>IF(Table1[[#This Row],[Ngày2]]="","",MONTH(Table1[[#This Row],[Ngày2]]))</f>
        <v/>
      </c>
      <c r="G490" s="5">
        <f>IF(AND(Table1[[#This Row],[Số phiếu thu]]&lt;&gt;"",Table1[[#This Row],[Số phiếu chi]]=""),"T",IF(AND(Table1[[#This Row],[Số phiếu thu]]="",Table1[[#This Row],[Số phiếu chi]]&lt;&gt;""),"C",0))</f>
        <v>0</v>
      </c>
    </row>
    <row r="491" spans="4:7" x14ac:dyDescent="0.25">
      <c r="D491" s="2" t="str">
        <f>IF(Table1[[#This Row],[Ngày]]="","",Table1[[#This Row],[Ngày]])</f>
        <v/>
      </c>
      <c r="E491" s="27" t="str">
        <f>IF(Table1[[#This Row],[Ngày2]]="","",MONTH(Table1[[#This Row],[Ngày2]]))</f>
        <v/>
      </c>
      <c r="G491" s="5">
        <f>IF(AND(Table1[[#This Row],[Số phiếu thu]]&lt;&gt;"",Table1[[#This Row],[Số phiếu chi]]=""),"T",IF(AND(Table1[[#This Row],[Số phiếu thu]]="",Table1[[#This Row],[Số phiếu chi]]&lt;&gt;""),"C",0))</f>
        <v>0</v>
      </c>
    </row>
    <row r="492" spans="4:7" x14ac:dyDescent="0.25">
      <c r="D492" s="2" t="str">
        <f>IF(Table1[[#This Row],[Ngày]]="","",Table1[[#This Row],[Ngày]])</f>
        <v/>
      </c>
      <c r="E492" s="27" t="str">
        <f>IF(Table1[[#This Row],[Ngày2]]="","",MONTH(Table1[[#This Row],[Ngày2]]))</f>
        <v/>
      </c>
      <c r="G492" s="5">
        <f>IF(AND(Table1[[#This Row],[Số phiếu thu]]&lt;&gt;"",Table1[[#This Row],[Số phiếu chi]]=""),"T",IF(AND(Table1[[#This Row],[Số phiếu thu]]="",Table1[[#This Row],[Số phiếu chi]]&lt;&gt;""),"C",0))</f>
        <v>0</v>
      </c>
    </row>
    <row r="493" spans="4:7" x14ac:dyDescent="0.25">
      <c r="D493" s="2" t="str">
        <f>IF(Table1[[#This Row],[Ngày]]="","",Table1[[#This Row],[Ngày]])</f>
        <v/>
      </c>
      <c r="E493" s="27" t="str">
        <f>IF(Table1[[#This Row],[Ngày2]]="","",MONTH(Table1[[#This Row],[Ngày2]]))</f>
        <v/>
      </c>
      <c r="G493" s="5">
        <f>IF(AND(Table1[[#This Row],[Số phiếu thu]]&lt;&gt;"",Table1[[#This Row],[Số phiếu chi]]=""),"T",IF(AND(Table1[[#This Row],[Số phiếu thu]]="",Table1[[#This Row],[Số phiếu chi]]&lt;&gt;""),"C",0))</f>
        <v>0</v>
      </c>
    </row>
    <row r="494" spans="4:7" x14ac:dyDescent="0.25">
      <c r="D494" s="2" t="str">
        <f>IF(Table1[[#This Row],[Ngày]]="","",Table1[[#This Row],[Ngày]])</f>
        <v/>
      </c>
      <c r="E494" s="27" t="str">
        <f>IF(Table1[[#This Row],[Ngày2]]="","",MONTH(Table1[[#This Row],[Ngày2]]))</f>
        <v/>
      </c>
      <c r="G494" s="5">
        <f>IF(AND(Table1[[#This Row],[Số phiếu thu]]&lt;&gt;"",Table1[[#This Row],[Số phiếu chi]]=""),"T",IF(AND(Table1[[#This Row],[Số phiếu thu]]="",Table1[[#This Row],[Số phiếu chi]]&lt;&gt;""),"C",0))</f>
        <v>0</v>
      </c>
    </row>
    <row r="495" spans="4:7" x14ac:dyDescent="0.25">
      <c r="D495" s="2" t="str">
        <f>IF(Table1[[#This Row],[Ngày]]="","",Table1[[#This Row],[Ngày]])</f>
        <v/>
      </c>
      <c r="E495" s="27" t="str">
        <f>IF(Table1[[#This Row],[Ngày2]]="","",MONTH(Table1[[#This Row],[Ngày2]]))</f>
        <v/>
      </c>
      <c r="G495" s="5">
        <f>IF(AND(Table1[[#This Row],[Số phiếu thu]]&lt;&gt;"",Table1[[#This Row],[Số phiếu chi]]=""),"T",IF(AND(Table1[[#This Row],[Số phiếu thu]]="",Table1[[#This Row],[Số phiếu chi]]&lt;&gt;""),"C",0))</f>
        <v>0</v>
      </c>
    </row>
    <row r="496" spans="4:7" x14ac:dyDescent="0.25">
      <c r="D496" s="2" t="str">
        <f>IF(Table1[[#This Row],[Ngày]]="","",Table1[[#This Row],[Ngày]])</f>
        <v/>
      </c>
      <c r="E496" s="27" t="str">
        <f>IF(Table1[[#This Row],[Ngày2]]="","",MONTH(Table1[[#This Row],[Ngày2]]))</f>
        <v/>
      </c>
      <c r="G496" s="5">
        <f>IF(AND(Table1[[#This Row],[Số phiếu thu]]&lt;&gt;"",Table1[[#This Row],[Số phiếu chi]]=""),"T",IF(AND(Table1[[#This Row],[Số phiếu thu]]="",Table1[[#This Row],[Số phiếu chi]]&lt;&gt;""),"C",0))</f>
        <v>0</v>
      </c>
    </row>
    <row r="497" spans="4:7" x14ac:dyDescent="0.25">
      <c r="D497" s="2" t="str">
        <f>IF(Table1[[#This Row],[Ngày]]="","",Table1[[#This Row],[Ngày]])</f>
        <v/>
      </c>
      <c r="E497" s="27" t="str">
        <f>IF(Table1[[#This Row],[Ngày2]]="","",MONTH(Table1[[#This Row],[Ngày2]]))</f>
        <v/>
      </c>
      <c r="G497" s="5">
        <f>IF(AND(Table1[[#This Row],[Số phiếu thu]]&lt;&gt;"",Table1[[#This Row],[Số phiếu chi]]=""),"T",IF(AND(Table1[[#This Row],[Số phiếu thu]]="",Table1[[#This Row],[Số phiếu chi]]&lt;&gt;""),"C",0))</f>
        <v>0</v>
      </c>
    </row>
    <row r="498" spans="4:7" x14ac:dyDescent="0.25">
      <c r="D498" s="2" t="str">
        <f>IF(Table1[[#This Row],[Ngày]]="","",Table1[[#This Row],[Ngày]])</f>
        <v/>
      </c>
      <c r="E498" s="27" t="str">
        <f>IF(Table1[[#This Row],[Ngày2]]="","",MONTH(Table1[[#This Row],[Ngày2]]))</f>
        <v/>
      </c>
      <c r="G498" s="5">
        <f>IF(AND(Table1[[#This Row],[Số phiếu thu]]&lt;&gt;"",Table1[[#This Row],[Số phiếu chi]]=""),"T",IF(AND(Table1[[#This Row],[Số phiếu thu]]="",Table1[[#This Row],[Số phiếu chi]]&lt;&gt;""),"C",0))</f>
        <v>0</v>
      </c>
    </row>
    <row r="499" spans="4:7" x14ac:dyDescent="0.25">
      <c r="D499" s="2" t="str">
        <f>IF(Table1[[#This Row],[Ngày]]="","",Table1[[#This Row],[Ngày]])</f>
        <v/>
      </c>
      <c r="E499" s="27" t="str">
        <f>IF(Table1[[#This Row],[Ngày2]]="","",MONTH(Table1[[#This Row],[Ngày2]]))</f>
        <v/>
      </c>
      <c r="G499" s="5">
        <f>IF(AND(Table1[[#This Row],[Số phiếu thu]]&lt;&gt;"",Table1[[#This Row],[Số phiếu chi]]=""),"T",IF(AND(Table1[[#This Row],[Số phiếu thu]]="",Table1[[#This Row],[Số phiếu chi]]&lt;&gt;""),"C",0))</f>
        <v>0</v>
      </c>
    </row>
    <row r="500" spans="4:7" x14ac:dyDescent="0.25">
      <c r="D500" s="2" t="str">
        <f>IF(Table1[[#This Row],[Ngày]]="","",Table1[[#This Row],[Ngày]])</f>
        <v/>
      </c>
      <c r="E500" s="27" t="str">
        <f>IF(Table1[[#This Row],[Ngày2]]="","",MONTH(Table1[[#This Row],[Ngày2]]))</f>
        <v/>
      </c>
      <c r="G500" s="5">
        <f>IF(AND(Table1[[#This Row],[Số phiếu thu]]&lt;&gt;"",Table1[[#This Row],[Số phiếu chi]]=""),"T",IF(AND(Table1[[#This Row],[Số phiếu thu]]="",Table1[[#This Row],[Số phiếu chi]]&lt;&gt;""),"C",0))</f>
        <v>0</v>
      </c>
    </row>
    <row r="501" spans="4:7" x14ac:dyDescent="0.25">
      <c r="D501" s="2" t="str">
        <f>IF(Table1[[#This Row],[Ngày]]="","",Table1[[#This Row],[Ngày]])</f>
        <v/>
      </c>
      <c r="E501" s="27" t="str">
        <f>IF(Table1[[#This Row],[Ngày2]]="","",MONTH(Table1[[#This Row],[Ngày2]]))</f>
        <v/>
      </c>
      <c r="G501" s="5">
        <f>IF(AND(Table1[[#This Row],[Số phiếu thu]]&lt;&gt;"",Table1[[#This Row],[Số phiếu chi]]=""),"T",IF(AND(Table1[[#This Row],[Số phiếu thu]]="",Table1[[#This Row],[Số phiếu chi]]&lt;&gt;""),"C",0))</f>
        <v>0</v>
      </c>
    </row>
    <row r="502" spans="4:7" x14ac:dyDescent="0.25">
      <c r="D502" s="2" t="str">
        <f>IF(Table1[[#This Row],[Ngày]]="","",Table1[[#This Row],[Ngày]])</f>
        <v/>
      </c>
      <c r="E502" s="27" t="str">
        <f>IF(Table1[[#This Row],[Ngày2]]="","",MONTH(Table1[[#This Row],[Ngày2]]))</f>
        <v/>
      </c>
      <c r="G502" s="5">
        <f>IF(AND(Table1[[#This Row],[Số phiếu thu]]&lt;&gt;"",Table1[[#This Row],[Số phiếu chi]]=""),"T",IF(AND(Table1[[#This Row],[Số phiếu thu]]="",Table1[[#This Row],[Số phiếu chi]]&lt;&gt;""),"C",0))</f>
        <v>0</v>
      </c>
    </row>
    <row r="503" spans="4:7" x14ac:dyDescent="0.25">
      <c r="D503" s="2" t="str">
        <f>IF(Table1[[#This Row],[Ngày]]="","",Table1[[#This Row],[Ngày]])</f>
        <v/>
      </c>
      <c r="E503" s="27" t="str">
        <f>IF(Table1[[#This Row],[Ngày2]]="","",MONTH(Table1[[#This Row],[Ngày2]]))</f>
        <v/>
      </c>
      <c r="G503" s="5">
        <f>IF(AND(Table1[[#This Row],[Số phiếu thu]]&lt;&gt;"",Table1[[#This Row],[Số phiếu chi]]=""),"T",IF(AND(Table1[[#This Row],[Số phiếu thu]]="",Table1[[#This Row],[Số phiếu chi]]&lt;&gt;""),"C",0))</f>
        <v>0</v>
      </c>
    </row>
    <row r="504" spans="4:7" x14ac:dyDescent="0.25">
      <c r="D504" s="2" t="str">
        <f>IF(Table1[[#This Row],[Ngày]]="","",Table1[[#This Row],[Ngày]])</f>
        <v/>
      </c>
      <c r="E504" s="27" t="str">
        <f>IF(Table1[[#This Row],[Ngày2]]="","",MONTH(Table1[[#This Row],[Ngày2]]))</f>
        <v/>
      </c>
      <c r="G504" s="5">
        <f>IF(AND(Table1[[#This Row],[Số phiếu thu]]&lt;&gt;"",Table1[[#This Row],[Số phiếu chi]]=""),"T",IF(AND(Table1[[#This Row],[Số phiếu thu]]="",Table1[[#This Row],[Số phiếu chi]]&lt;&gt;""),"C",0))</f>
        <v>0</v>
      </c>
    </row>
    <row r="505" spans="4:7" x14ac:dyDescent="0.25">
      <c r="D505" s="2" t="str">
        <f>IF(Table1[[#This Row],[Ngày]]="","",Table1[[#This Row],[Ngày]])</f>
        <v/>
      </c>
      <c r="E505" s="27" t="str">
        <f>IF(Table1[[#This Row],[Ngày2]]="","",MONTH(Table1[[#This Row],[Ngày2]]))</f>
        <v/>
      </c>
      <c r="G505" s="5">
        <f>IF(AND(Table1[[#This Row],[Số phiếu thu]]&lt;&gt;"",Table1[[#This Row],[Số phiếu chi]]=""),"T",IF(AND(Table1[[#This Row],[Số phiếu thu]]="",Table1[[#This Row],[Số phiếu chi]]&lt;&gt;""),"C",0))</f>
        <v>0</v>
      </c>
    </row>
    <row r="506" spans="4:7" x14ac:dyDescent="0.25">
      <c r="D506" s="2" t="str">
        <f>IF(Table1[[#This Row],[Ngày]]="","",Table1[[#This Row],[Ngày]])</f>
        <v/>
      </c>
      <c r="E506" s="27" t="str">
        <f>IF(Table1[[#This Row],[Ngày2]]="","",MONTH(Table1[[#This Row],[Ngày2]]))</f>
        <v/>
      </c>
      <c r="G506" s="5">
        <f>IF(AND(Table1[[#This Row],[Số phiếu thu]]&lt;&gt;"",Table1[[#This Row],[Số phiếu chi]]=""),"T",IF(AND(Table1[[#This Row],[Số phiếu thu]]="",Table1[[#This Row],[Số phiếu chi]]&lt;&gt;""),"C",0))</f>
        <v>0</v>
      </c>
    </row>
    <row r="507" spans="4:7" x14ac:dyDescent="0.25">
      <c r="D507" s="2" t="str">
        <f>IF(Table1[[#This Row],[Ngày]]="","",Table1[[#This Row],[Ngày]])</f>
        <v/>
      </c>
      <c r="E507" s="27" t="str">
        <f>IF(Table1[[#This Row],[Ngày2]]="","",MONTH(Table1[[#This Row],[Ngày2]]))</f>
        <v/>
      </c>
      <c r="G507" s="5">
        <f>IF(AND(Table1[[#This Row],[Số phiếu thu]]&lt;&gt;"",Table1[[#This Row],[Số phiếu chi]]=""),"T",IF(AND(Table1[[#This Row],[Số phiếu thu]]="",Table1[[#This Row],[Số phiếu chi]]&lt;&gt;""),"C",0))</f>
        <v>0</v>
      </c>
    </row>
    <row r="508" spans="4:7" x14ac:dyDescent="0.25">
      <c r="D508" s="2" t="str">
        <f>IF(Table1[[#This Row],[Ngày]]="","",Table1[[#This Row],[Ngày]])</f>
        <v/>
      </c>
      <c r="E508" s="27" t="str">
        <f>IF(Table1[[#This Row],[Ngày2]]="","",MONTH(Table1[[#This Row],[Ngày2]]))</f>
        <v/>
      </c>
      <c r="G508" s="5">
        <f>IF(AND(Table1[[#This Row],[Số phiếu thu]]&lt;&gt;"",Table1[[#This Row],[Số phiếu chi]]=""),"T",IF(AND(Table1[[#This Row],[Số phiếu thu]]="",Table1[[#This Row],[Số phiếu chi]]&lt;&gt;""),"C",0))</f>
        <v>0</v>
      </c>
    </row>
    <row r="509" spans="4:7" x14ac:dyDescent="0.25">
      <c r="D509" s="2" t="str">
        <f>IF(Table1[[#This Row],[Ngày]]="","",Table1[[#This Row],[Ngày]])</f>
        <v/>
      </c>
      <c r="E509" s="27" t="str">
        <f>IF(Table1[[#This Row],[Ngày2]]="","",MONTH(Table1[[#This Row],[Ngày2]]))</f>
        <v/>
      </c>
      <c r="G509" s="5">
        <f>IF(AND(Table1[[#This Row],[Số phiếu thu]]&lt;&gt;"",Table1[[#This Row],[Số phiếu chi]]=""),"T",IF(AND(Table1[[#This Row],[Số phiếu thu]]="",Table1[[#This Row],[Số phiếu chi]]&lt;&gt;""),"C",0))</f>
        <v>0</v>
      </c>
    </row>
    <row r="510" spans="4:7" x14ac:dyDescent="0.25">
      <c r="D510" s="2" t="str">
        <f>IF(Table1[[#This Row],[Ngày]]="","",Table1[[#This Row],[Ngày]])</f>
        <v/>
      </c>
      <c r="E510" s="27" t="str">
        <f>IF(Table1[[#This Row],[Ngày2]]="","",MONTH(Table1[[#This Row],[Ngày2]]))</f>
        <v/>
      </c>
      <c r="G510" s="5">
        <f>IF(AND(Table1[[#This Row],[Số phiếu thu]]&lt;&gt;"",Table1[[#This Row],[Số phiếu chi]]=""),"T",IF(AND(Table1[[#This Row],[Số phiếu thu]]="",Table1[[#This Row],[Số phiếu chi]]&lt;&gt;""),"C",0))</f>
        <v>0</v>
      </c>
    </row>
    <row r="511" spans="4:7" x14ac:dyDescent="0.25">
      <c r="D511" s="2" t="str">
        <f>IF(Table1[[#This Row],[Ngày]]="","",Table1[[#This Row],[Ngày]])</f>
        <v/>
      </c>
      <c r="E511" s="27" t="str">
        <f>IF(Table1[[#This Row],[Ngày2]]="","",MONTH(Table1[[#This Row],[Ngày2]]))</f>
        <v/>
      </c>
      <c r="G511" s="5">
        <f>IF(AND(Table1[[#This Row],[Số phiếu thu]]&lt;&gt;"",Table1[[#This Row],[Số phiếu chi]]=""),"T",IF(AND(Table1[[#This Row],[Số phiếu thu]]="",Table1[[#This Row],[Số phiếu chi]]&lt;&gt;""),"C",0))</f>
        <v>0</v>
      </c>
    </row>
    <row r="512" spans="4:7" x14ac:dyDescent="0.25">
      <c r="D512" s="2" t="str">
        <f>IF(Table1[[#This Row],[Ngày]]="","",Table1[[#This Row],[Ngày]])</f>
        <v/>
      </c>
      <c r="E512" s="27" t="str">
        <f>IF(Table1[[#This Row],[Ngày2]]="","",MONTH(Table1[[#This Row],[Ngày2]]))</f>
        <v/>
      </c>
      <c r="G512" s="5">
        <f>IF(AND(Table1[[#This Row],[Số phiếu thu]]&lt;&gt;"",Table1[[#This Row],[Số phiếu chi]]=""),"T",IF(AND(Table1[[#This Row],[Số phiếu thu]]="",Table1[[#This Row],[Số phiếu chi]]&lt;&gt;""),"C",0))</f>
        <v>0</v>
      </c>
    </row>
    <row r="513" spans="4:7" x14ac:dyDescent="0.25">
      <c r="D513" s="2" t="str">
        <f>IF(Table1[[#This Row],[Ngày]]="","",Table1[[#This Row],[Ngày]])</f>
        <v/>
      </c>
      <c r="E513" s="27" t="str">
        <f>IF(Table1[[#This Row],[Ngày2]]="","",MONTH(Table1[[#This Row],[Ngày2]]))</f>
        <v/>
      </c>
      <c r="G513" s="5">
        <f>IF(AND(Table1[[#This Row],[Số phiếu thu]]&lt;&gt;"",Table1[[#This Row],[Số phiếu chi]]=""),"T",IF(AND(Table1[[#This Row],[Số phiếu thu]]="",Table1[[#This Row],[Số phiếu chi]]&lt;&gt;""),"C",0))</f>
        <v>0</v>
      </c>
    </row>
    <row r="514" spans="4:7" x14ac:dyDescent="0.25">
      <c r="D514" s="2" t="str">
        <f>IF(Table1[[#This Row],[Ngày]]="","",Table1[[#This Row],[Ngày]])</f>
        <v/>
      </c>
      <c r="E514" s="27" t="str">
        <f>IF(Table1[[#This Row],[Ngày2]]="","",MONTH(Table1[[#This Row],[Ngày2]]))</f>
        <v/>
      </c>
      <c r="G514" s="5">
        <f>IF(AND(Table1[[#This Row],[Số phiếu thu]]&lt;&gt;"",Table1[[#This Row],[Số phiếu chi]]=""),"T",IF(AND(Table1[[#This Row],[Số phiếu thu]]="",Table1[[#This Row],[Số phiếu chi]]&lt;&gt;""),"C",0))</f>
        <v>0</v>
      </c>
    </row>
    <row r="515" spans="4:7" x14ac:dyDescent="0.25">
      <c r="D515" s="2" t="str">
        <f>IF(Table1[[#This Row],[Ngày]]="","",Table1[[#This Row],[Ngày]])</f>
        <v/>
      </c>
      <c r="E515" s="27" t="str">
        <f>IF(Table1[[#This Row],[Ngày2]]="","",MONTH(Table1[[#This Row],[Ngày2]]))</f>
        <v/>
      </c>
      <c r="G515" s="5">
        <f>IF(AND(Table1[[#This Row],[Số phiếu thu]]&lt;&gt;"",Table1[[#This Row],[Số phiếu chi]]=""),"T",IF(AND(Table1[[#This Row],[Số phiếu thu]]="",Table1[[#This Row],[Số phiếu chi]]&lt;&gt;""),"C",0))</f>
        <v>0</v>
      </c>
    </row>
    <row r="516" spans="4:7" x14ac:dyDescent="0.25">
      <c r="D516" s="2" t="str">
        <f>IF(Table1[[#This Row],[Ngày]]="","",Table1[[#This Row],[Ngày]])</f>
        <v/>
      </c>
      <c r="E516" s="27" t="str">
        <f>IF(Table1[[#This Row],[Ngày2]]="","",MONTH(Table1[[#This Row],[Ngày2]]))</f>
        <v/>
      </c>
      <c r="G516" s="5">
        <f>IF(AND(Table1[[#This Row],[Số phiếu thu]]&lt;&gt;"",Table1[[#This Row],[Số phiếu chi]]=""),"T",IF(AND(Table1[[#This Row],[Số phiếu thu]]="",Table1[[#This Row],[Số phiếu chi]]&lt;&gt;""),"C",0))</f>
        <v>0</v>
      </c>
    </row>
    <row r="517" spans="4:7" x14ac:dyDescent="0.25">
      <c r="D517" s="2" t="str">
        <f>IF(Table1[[#This Row],[Ngày]]="","",Table1[[#This Row],[Ngày]])</f>
        <v/>
      </c>
      <c r="E517" s="27" t="str">
        <f>IF(Table1[[#This Row],[Ngày2]]="","",MONTH(Table1[[#This Row],[Ngày2]]))</f>
        <v/>
      </c>
      <c r="G517" s="5">
        <f>IF(AND(Table1[[#This Row],[Số phiếu thu]]&lt;&gt;"",Table1[[#This Row],[Số phiếu chi]]=""),"T",IF(AND(Table1[[#This Row],[Số phiếu thu]]="",Table1[[#This Row],[Số phiếu chi]]&lt;&gt;""),"C",0))</f>
        <v>0</v>
      </c>
    </row>
    <row r="518" spans="4:7" x14ac:dyDescent="0.25">
      <c r="D518" s="2" t="str">
        <f>IF(Table1[[#This Row],[Ngày]]="","",Table1[[#This Row],[Ngày]])</f>
        <v/>
      </c>
      <c r="E518" s="27" t="str">
        <f>IF(Table1[[#This Row],[Ngày2]]="","",MONTH(Table1[[#This Row],[Ngày2]]))</f>
        <v/>
      </c>
      <c r="G518" s="5">
        <f>IF(AND(Table1[[#This Row],[Số phiếu thu]]&lt;&gt;"",Table1[[#This Row],[Số phiếu chi]]=""),"T",IF(AND(Table1[[#This Row],[Số phiếu thu]]="",Table1[[#This Row],[Số phiếu chi]]&lt;&gt;""),"C",0))</f>
        <v>0</v>
      </c>
    </row>
    <row r="519" spans="4:7" x14ac:dyDescent="0.25">
      <c r="D519" s="2" t="str">
        <f>IF(Table1[[#This Row],[Ngày]]="","",Table1[[#This Row],[Ngày]])</f>
        <v/>
      </c>
      <c r="E519" s="27" t="str">
        <f>IF(Table1[[#This Row],[Ngày2]]="","",MONTH(Table1[[#This Row],[Ngày2]]))</f>
        <v/>
      </c>
      <c r="G519" s="5">
        <f>IF(AND(Table1[[#This Row],[Số phiếu thu]]&lt;&gt;"",Table1[[#This Row],[Số phiếu chi]]=""),"T",IF(AND(Table1[[#This Row],[Số phiếu thu]]="",Table1[[#This Row],[Số phiếu chi]]&lt;&gt;""),"C",0))</f>
        <v>0</v>
      </c>
    </row>
    <row r="520" spans="4:7" x14ac:dyDescent="0.25">
      <c r="D520" s="2" t="str">
        <f>IF(Table1[[#This Row],[Ngày]]="","",Table1[[#This Row],[Ngày]])</f>
        <v/>
      </c>
      <c r="E520" s="27" t="str">
        <f>IF(Table1[[#This Row],[Ngày2]]="","",MONTH(Table1[[#This Row],[Ngày2]]))</f>
        <v/>
      </c>
      <c r="G520" s="5">
        <f>IF(AND(Table1[[#This Row],[Số phiếu thu]]&lt;&gt;"",Table1[[#This Row],[Số phiếu chi]]=""),"T",IF(AND(Table1[[#This Row],[Số phiếu thu]]="",Table1[[#This Row],[Số phiếu chi]]&lt;&gt;""),"C",0))</f>
        <v>0</v>
      </c>
    </row>
    <row r="521" spans="4:7" x14ac:dyDescent="0.25">
      <c r="D521" s="2" t="str">
        <f>IF(Table1[[#This Row],[Ngày]]="","",Table1[[#This Row],[Ngày]])</f>
        <v/>
      </c>
      <c r="E521" s="27" t="str">
        <f>IF(Table1[[#This Row],[Ngày2]]="","",MONTH(Table1[[#This Row],[Ngày2]]))</f>
        <v/>
      </c>
      <c r="G521" s="5">
        <f>IF(AND(Table1[[#This Row],[Số phiếu thu]]&lt;&gt;"",Table1[[#This Row],[Số phiếu chi]]=""),"T",IF(AND(Table1[[#This Row],[Số phiếu thu]]="",Table1[[#This Row],[Số phiếu chi]]&lt;&gt;""),"C",0))</f>
        <v>0</v>
      </c>
    </row>
    <row r="522" spans="4:7" x14ac:dyDescent="0.25">
      <c r="D522" s="2" t="str">
        <f>IF(Table1[[#This Row],[Ngày]]="","",Table1[[#This Row],[Ngày]])</f>
        <v/>
      </c>
      <c r="E522" s="27" t="str">
        <f>IF(Table1[[#This Row],[Ngày2]]="","",MONTH(Table1[[#This Row],[Ngày2]]))</f>
        <v/>
      </c>
      <c r="G522" s="5">
        <f>IF(AND(Table1[[#This Row],[Số phiếu thu]]&lt;&gt;"",Table1[[#This Row],[Số phiếu chi]]=""),"T",IF(AND(Table1[[#This Row],[Số phiếu thu]]="",Table1[[#This Row],[Số phiếu chi]]&lt;&gt;""),"C",0))</f>
        <v>0</v>
      </c>
    </row>
    <row r="523" spans="4:7" x14ac:dyDescent="0.25">
      <c r="D523" s="2" t="str">
        <f>IF(Table1[[#This Row],[Ngày]]="","",Table1[[#This Row],[Ngày]])</f>
        <v/>
      </c>
      <c r="E523" s="27" t="str">
        <f>IF(Table1[[#This Row],[Ngày2]]="","",MONTH(Table1[[#This Row],[Ngày2]]))</f>
        <v/>
      </c>
      <c r="G523" s="5">
        <f>IF(AND(Table1[[#This Row],[Số phiếu thu]]&lt;&gt;"",Table1[[#This Row],[Số phiếu chi]]=""),"T",IF(AND(Table1[[#This Row],[Số phiếu thu]]="",Table1[[#This Row],[Số phiếu chi]]&lt;&gt;""),"C",0))</f>
        <v>0</v>
      </c>
    </row>
    <row r="524" spans="4:7" x14ac:dyDescent="0.25">
      <c r="D524" s="2" t="str">
        <f>IF(Table1[[#This Row],[Ngày]]="","",Table1[[#This Row],[Ngày]])</f>
        <v/>
      </c>
      <c r="E524" s="27" t="str">
        <f>IF(Table1[[#This Row],[Ngày2]]="","",MONTH(Table1[[#This Row],[Ngày2]]))</f>
        <v/>
      </c>
      <c r="G524" s="5">
        <f>IF(AND(Table1[[#This Row],[Số phiếu thu]]&lt;&gt;"",Table1[[#This Row],[Số phiếu chi]]=""),"T",IF(AND(Table1[[#This Row],[Số phiếu thu]]="",Table1[[#This Row],[Số phiếu chi]]&lt;&gt;""),"C",0))</f>
        <v>0</v>
      </c>
    </row>
    <row r="525" spans="4:7" x14ac:dyDescent="0.25">
      <c r="D525" s="2" t="str">
        <f>IF(Table1[[#This Row],[Ngày]]="","",Table1[[#This Row],[Ngày]])</f>
        <v/>
      </c>
      <c r="E525" s="27" t="str">
        <f>IF(Table1[[#This Row],[Ngày2]]="","",MONTH(Table1[[#This Row],[Ngày2]]))</f>
        <v/>
      </c>
      <c r="G525" s="5">
        <f>IF(AND(Table1[[#This Row],[Số phiếu thu]]&lt;&gt;"",Table1[[#This Row],[Số phiếu chi]]=""),"T",IF(AND(Table1[[#This Row],[Số phiếu thu]]="",Table1[[#This Row],[Số phiếu chi]]&lt;&gt;""),"C",0))</f>
        <v>0</v>
      </c>
    </row>
    <row r="526" spans="4:7" x14ac:dyDescent="0.25">
      <c r="D526" s="2" t="str">
        <f>IF(Table1[[#This Row],[Ngày]]="","",Table1[[#This Row],[Ngày]])</f>
        <v/>
      </c>
      <c r="E526" s="27" t="str">
        <f>IF(Table1[[#This Row],[Ngày2]]="","",MONTH(Table1[[#This Row],[Ngày2]]))</f>
        <v/>
      </c>
      <c r="G526" s="5">
        <f>IF(AND(Table1[[#This Row],[Số phiếu thu]]&lt;&gt;"",Table1[[#This Row],[Số phiếu chi]]=""),"T",IF(AND(Table1[[#This Row],[Số phiếu thu]]="",Table1[[#This Row],[Số phiếu chi]]&lt;&gt;""),"C",0))</f>
        <v>0</v>
      </c>
    </row>
    <row r="527" spans="4:7" x14ac:dyDescent="0.25">
      <c r="D527" s="2" t="str">
        <f>IF(Table1[[#This Row],[Ngày]]="","",Table1[[#This Row],[Ngày]])</f>
        <v/>
      </c>
      <c r="E527" s="27" t="str">
        <f>IF(Table1[[#This Row],[Ngày2]]="","",MONTH(Table1[[#This Row],[Ngày2]]))</f>
        <v/>
      </c>
      <c r="G527" s="5">
        <f>IF(AND(Table1[[#This Row],[Số phiếu thu]]&lt;&gt;"",Table1[[#This Row],[Số phiếu chi]]=""),"T",IF(AND(Table1[[#This Row],[Số phiếu thu]]="",Table1[[#This Row],[Số phiếu chi]]&lt;&gt;""),"C",0))</f>
        <v>0</v>
      </c>
    </row>
    <row r="528" spans="4:7" x14ac:dyDescent="0.25">
      <c r="D528" s="2" t="str">
        <f>IF(Table1[[#This Row],[Ngày]]="","",Table1[[#This Row],[Ngày]])</f>
        <v/>
      </c>
      <c r="E528" s="27" t="str">
        <f>IF(Table1[[#This Row],[Ngày2]]="","",MONTH(Table1[[#This Row],[Ngày2]]))</f>
        <v/>
      </c>
      <c r="G528" s="5">
        <f>IF(AND(Table1[[#This Row],[Số phiếu thu]]&lt;&gt;"",Table1[[#This Row],[Số phiếu chi]]=""),"T",IF(AND(Table1[[#This Row],[Số phiếu thu]]="",Table1[[#This Row],[Số phiếu chi]]&lt;&gt;""),"C",0))</f>
        <v>0</v>
      </c>
    </row>
    <row r="529" spans="4:7" x14ac:dyDescent="0.25">
      <c r="D529" s="2" t="str">
        <f>IF(Table1[[#This Row],[Ngày]]="","",Table1[[#This Row],[Ngày]])</f>
        <v/>
      </c>
      <c r="E529" s="27" t="str">
        <f>IF(Table1[[#This Row],[Ngày2]]="","",MONTH(Table1[[#This Row],[Ngày2]]))</f>
        <v/>
      </c>
      <c r="G529" s="5">
        <f>IF(AND(Table1[[#This Row],[Số phiếu thu]]&lt;&gt;"",Table1[[#This Row],[Số phiếu chi]]=""),"T",IF(AND(Table1[[#This Row],[Số phiếu thu]]="",Table1[[#This Row],[Số phiếu chi]]&lt;&gt;""),"C",0))</f>
        <v>0</v>
      </c>
    </row>
    <row r="530" spans="4:7" x14ac:dyDescent="0.25">
      <c r="D530" s="2" t="str">
        <f>IF(Table1[[#This Row],[Ngày]]="","",Table1[[#This Row],[Ngày]])</f>
        <v/>
      </c>
      <c r="E530" s="27" t="str">
        <f>IF(Table1[[#This Row],[Ngày2]]="","",MONTH(Table1[[#This Row],[Ngày2]]))</f>
        <v/>
      </c>
      <c r="G530" s="5">
        <f>IF(AND(Table1[[#This Row],[Số phiếu thu]]&lt;&gt;"",Table1[[#This Row],[Số phiếu chi]]=""),"T",IF(AND(Table1[[#This Row],[Số phiếu thu]]="",Table1[[#This Row],[Số phiếu chi]]&lt;&gt;""),"C",0))</f>
        <v>0</v>
      </c>
    </row>
    <row r="531" spans="4:7" x14ac:dyDescent="0.25">
      <c r="D531" s="2" t="str">
        <f>IF(Table1[[#This Row],[Ngày]]="","",Table1[[#This Row],[Ngày]])</f>
        <v/>
      </c>
      <c r="E531" s="27" t="str">
        <f>IF(Table1[[#This Row],[Ngày2]]="","",MONTH(Table1[[#This Row],[Ngày2]]))</f>
        <v/>
      </c>
      <c r="G531" s="5">
        <f>IF(AND(Table1[[#This Row],[Số phiếu thu]]&lt;&gt;"",Table1[[#This Row],[Số phiếu chi]]=""),"T",IF(AND(Table1[[#This Row],[Số phiếu thu]]="",Table1[[#This Row],[Số phiếu chi]]&lt;&gt;""),"C",0))</f>
        <v>0</v>
      </c>
    </row>
    <row r="532" spans="4:7" x14ac:dyDescent="0.25">
      <c r="D532" s="2" t="str">
        <f>IF(Table1[[#This Row],[Ngày]]="","",Table1[[#This Row],[Ngày]])</f>
        <v/>
      </c>
      <c r="E532" s="27" t="str">
        <f>IF(Table1[[#This Row],[Ngày2]]="","",MONTH(Table1[[#This Row],[Ngày2]]))</f>
        <v/>
      </c>
      <c r="G532" s="5">
        <f>IF(AND(Table1[[#This Row],[Số phiếu thu]]&lt;&gt;"",Table1[[#This Row],[Số phiếu chi]]=""),"T",IF(AND(Table1[[#This Row],[Số phiếu thu]]="",Table1[[#This Row],[Số phiếu chi]]&lt;&gt;""),"C",0))</f>
        <v>0</v>
      </c>
    </row>
    <row r="533" spans="4:7" x14ac:dyDescent="0.25">
      <c r="D533" s="2" t="str">
        <f>IF(Table1[[#This Row],[Ngày]]="","",Table1[[#This Row],[Ngày]])</f>
        <v/>
      </c>
      <c r="E533" s="27" t="str">
        <f>IF(Table1[[#This Row],[Ngày2]]="","",MONTH(Table1[[#This Row],[Ngày2]]))</f>
        <v/>
      </c>
      <c r="G533" s="5">
        <f>IF(AND(Table1[[#This Row],[Số phiếu thu]]&lt;&gt;"",Table1[[#This Row],[Số phiếu chi]]=""),"T",IF(AND(Table1[[#This Row],[Số phiếu thu]]="",Table1[[#This Row],[Số phiếu chi]]&lt;&gt;""),"C",0))</f>
        <v>0</v>
      </c>
    </row>
    <row r="534" spans="4:7" x14ac:dyDescent="0.25">
      <c r="D534" s="2" t="str">
        <f>IF(Table1[[#This Row],[Ngày]]="","",Table1[[#This Row],[Ngày]])</f>
        <v/>
      </c>
      <c r="E534" s="27" t="str">
        <f>IF(Table1[[#This Row],[Ngày2]]="","",MONTH(Table1[[#This Row],[Ngày2]]))</f>
        <v/>
      </c>
      <c r="G534" s="5">
        <f>IF(AND(Table1[[#This Row],[Số phiếu thu]]&lt;&gt;"",Table1[[#This Row],[Số phiếu chi]]=""),"T",IF(AND(Table1[[#This Row],[Số phiếu thu]]="",Table1[[#This Row],[Số phiếu chi]]&lt;&gt;""),"C",0))</f>
        <v>0</v>
      </c>
    </row>
    <row r="535" spans="4:7" x14ac:dyDescent="0.25">
      <c r="D535" s="2" t="str">
        <f>IF(Table1[[#This Row],[Ngày]]="","",Table1[[#This Row],[Ngày]])</f>
        <v/>
      </c>
      <c r="E535" s="27" t="str">
        <f>IF(Table1[[#This Row],[Ngày2]]="","",MONTH(Table1[[#This Row],[Ngày2]]))</f>
        <v/>
      </c>
      <c r="G535" s="5">
        <f>IF(AND(Table1[[#This Row],[Số phiếu thu]]&lt;&gt;"",Table1[[#This Row],[Số phiếu chi]]=""),"T",IF(AND(Table1[[#This Row],[Số phiếu thu]]="",Table1[[#This Row],[Số phiếu chi]]&lt;&gt;""),"C",0))</f>
        <v>0</v>
      </c>
    </row>
    <row r="536" spans="4:7" x14ac:dyDescent="0.25">
      <c r="D536" s="2" t="str">
        <f>IF(Table1[[#This Row],[Ngày]]="","",Table1[[#This Row],[Ngày]])</f>
        <v/>
      </c>
      <c r="E536" s="27" t="str">
        <f>IF(Table1[[#This Row],[Ngày2]]="","",MONTH(Table1[[#This Row],[Ngày2]]))</f>
        <v/>
      </c>
      <c r="G536" s="5">
        <f>IF(AND(Table1[[#This Row],[Số phiếu thu]]&lt;&gt;"",Table1[[#This Row],[Số phiếu chi]]=""),"T",IF(AND(Table1[[#This Row],[Số phiếu thu]]="",Table1[[#This Row],[Số phiếu chi]]&lt;&gt;""),"C",0))</f>
        <v>0</v>
      </c>
    </row>
    <row r="537" spans="4:7" x14ac:dyDescent="0.25">
      <c r="D537" s="2" t="str">
        <f>IF(Table1[[#This Row],[Ngày]]="","",Table1[[#This Row],[Ngày]])</f>
        <v/>
      </c>
      <c r="E537" s="27" t="str">
        <f>IF(Table1[[#This Row],[Ngày2]]="","",MONTH(Table1[[#This Row],[Ngày2]]))</f>
        <v/>
      </c>
      <c r="G537" s="5">
        <f>IF(AND(Table1[[#This Row],[Số phiếu thu]]&lt;&gt;"",Table1[[#This Row],[Số phiếu chi]]=""),"T",IF(AND(Table1[[#This Row],[Số phiếu thu]]="",Table1[[#This Row],[Số phiếu chi]]&lt;&gt;""),"C",0))</f>
        <v>0</v>
      </c>
    </row>
    <row r="538" spans="4:7" x14ac:dyDescent="0.25">
      <c r="D538" s="2" t="str">
        <f>IF(Table1[[#This Row],[Ngày]]="","",Table1[[#This Row],[Ngày]])</f>
        <v/>
      </c>
      <c r="E538" s="27" t="str">
        <f>IF(Table1[[#This Row],[Ngày2]]="","",MONTH(Table1[[#This Row],[Ngày2]]))</f>
        <v/>
      </c>
      <c r="G538" s="5">
        <f>IF(AND(Table1[[#This Row],[Số phiếu thu]]&lt;&gt;"",Table1[[#This Row],[Số phiếu chi]]=""),"T",IF(AND(Table1[[#This Row],[Số phiếu thu]]="",Table1[[#This Row],[Số phiếu chi]]&lt;&gt;""),"C",0))</f>
        <v>0</v>
      </c>
    </row>
    <row r="539" spans="4:7" x14ac:dyDescent="0.25">
      <c r="D539" s="2" t="str">
        <f>IF(Table1[[#This Row],[Ngày]]="","",Table1[[#This Row],[Ngày]])</f>
        <v/>
      </c>
      <c r="E539" s="27" t="str">
        <f>IF(Table1[[#This Row],[Ngày2]]="","",MONTH(Table1[[#This Row],[Ngày2]]))</f>
        <v/>
      </c>
      <c r="G539" s="5">
        <f>IF(AND(Table1[[#This Row],[Số phiếu thu]]&lt;&gt;"",Table1[[#This Row],[Số phiếu chi]]=""),"T",IF(AND(Table1[[#This Row],[Số phiếu thu]]="",Table1[[#This Row],[Số phiếu chi]]&lt;&gt;""),"C",0))</f>
        <v>0</v>
      </c>
    </row>
    <row r="540" spans="4:7" x14ac:dyDescent="0.25">
      <c r="D540" s="2" t="str">
        <f>IF(Table1[[#This Row],[Ngày]]="","",Table1[[#This Row],[Ngày]])</f>
        <v/>
      </c>
      <c r="E540" s="27" t="str">
        <f>IF(Table1[[#This Row],[Ngày2]]="","",MONTH(Table1[[#This Row],[Ngày2]]))</f>
        <v/>
      </c>
      <c r="G540" s="5">
        <f>IF(AND(Table1[[#This Row],[Số phiếu thu]]&lt;&gt;"",Table1[[#This Row],[Số phiếu chi]]=""),"T",IF(AND(Table1[[#This Row],[Số phiếu thu]]="",Table1[[#This Row],[Số phiếu chi]]&lt;&gt;""),"C",0))</f>
        <v>0</v>
      </c>
    </row>
    <row r="541" spans="4:7" x14ac:dyDescent="0.25">
      <c r="D541" s="2" t="str">
        <f>IF(Table1[[#This Row],[Ngày]]="","",Table1[[#This Row],[Ngày]])</f>
        <v/>
      </c>
      <c r="E541" s="27" t="str">
        <f>IF(Table1[[#This Row],[Ngày2]]="","",MONTH(Table1[[#This Row],[Ngày2]]))</f>
        <v/>
      </c>
      <c r="G541" s="5">
        <f>IF(AND(Table1[[#This Row],[Số phiếu thu]]&lt;&gt;"",Table1[[#This Row],[Số phiếu chi]]=""),"T",IF(AND(Table1[[#This Row],[Số phiếu thu]]="",Table1[[#This Row],[Số phiếu chi]]&lt;&gt;""),"C",0))</f>
        <v>0</v>
      </c>
    </row>
    <row r="542" spans="4:7" x14ac:dyDescent="0.25">
      <c r="D542" s="2" t="str">
        <f>IF(Table1[[#This Row],[Ngày]]="","",Table1[[#This Row],[Ngày]])</f>
        <v/>
      </c>
      <c r="E542" s="27" t="str">
        <f>IF(Table1[[#This Row],[Ngày2]]="","",MONTH(Table1[[#This Row],[Ngày2]]))</f>
        <v/>
      </c>
      <c r="G542" s="5">
        <f>IF(AND(Table1[[#This Row],[Số phiếu thu]]&lt;&gt;"",Table1[[#This Row],[Số phiếu chi]]=""),"T",IF(AND(Table1[[#This Row],[Số phiếu thu]]="",Table1[[#This Row],[Số phiếu chi]]&lt;&gt;""),"C",0))</f>
        <v>0</v>
      </c>
    </row>
    <row r="543" spans="4:7" x14ac:dyDescent="0.25">
      <c r="D543" s="2" t="str">
        <f>IF(Table1[[#This Row],[Ngày]]="","",Table1[[#This Row],[Ngày]])</f>
        <v/>
      </c>
      <c r="E543" s="27" t="str">
        <f>IF(Table1[[#This Row],[Ngày2]]="","",MONTH(Table1[[#This Row],[Ngày2]]))</f>
        <v/>
      </c>
      <c r="G543" s="5">
        <f>IF(AND(Table1[[#This Row],[Số phiếu thu]]&lt;&gt;"",Table1[[#This Row],[Số phiếu chi]]=""),"T",IF(AND(Table1[[#This Row],[Số phiếu thu]]="",Table1[[#This Row],[Số phiếu chi]]&lt;&gt;""),"C",0))</f>
        <v>0</v>
      </c>
    </row>
    <row r="544" spans="4:7" x14ac:dyDescent="0.25">
      <c r="D544" s="2" t="str">
        <f>IF(Table1[[#This Row],[Ngày]]="","",Table1[[#This Row],[Ngày]])</f>
        <v/>
      </c>
      <c r="E544" s="27" t="str">
        <f>IF(Table1[[#This Row],[Ngày2]]="","",MONTH(Table1[[#This Row],[Ngày2]]))</f>
        <v/>
      </c>
      <c r="G544" s="5">
        <f>IF(AND(Table1[[#This Row],[Số phiếu thu]]&lt;&gt;"",Table1[[#This Row],[Số phiếu chi]]=""),"T",IF(AND(Table1[[#This Row],[Số phiếu thu]]="",Table1[[#This Row],[Số phiếu chi]]&lt;&gt;""),"C",0))</f>
        <v>0</v>
      </c>
    </row>
    <row r="545" spans="4:7" x14ac:dyDescent="0.25">
      <c r="D545" s="2" t="str">
        <f>IF(Table1[[#This Row],[Ngày]]="","",Table1[[#This Row],[Ngày]])</f>
        <v/>
      </c>
      <c r="E545" s="27" t="str">
        <f>IF(Table1[[#This Row],[Ngày2]]="","",MONTH(Table1[[#This Row],[Ngày2]]))</f>
        <v/>
      </c>
      <c r="G545" s="5">
        <f>IF(AND(Table1[[#This Row],[Số phiếu thu]]&lt;&gt;"",Table1[[#This Row],[Số phiếu chi]]=""),"T",IF(AND(Table1[[#This Row],[Số phiếu thu]]="",Table1[[#This Row],[Số phiếu chi]]&lt;&gt;""),"C",0))</f>
        <v>0</v>
      </c>
    </row>
    <row r="546" spans="4:7" x14ac:dyDescent="0.25">
      <c r="D546" s="2" t="str">
        <f>IF(Table1[[#This Row],[Ngày]]="","",Table1[[#This Row],[Ngày]])</f>
        <v/>
      </c>
      <c r="E546" s="27" t="str">
        <f>IF(Table1[[#This Row],[Ngày2]]="","",MONTH(Table1[[#This Row],[Ngày2]]))</f>
        <v/>
      </c>
      <c r="G546" s="5">
        <f>IF(AND(Table1[[#This Row],[Số phiếu thu]]&lt;&gt;"",Table1[[#This Row],[Số phiếu chi]]=""),"T",IF(AND(Table1[[#This Row],[Số phiếu thu]]="",Table1[[#This Row],[Số phiếu chi]]&lt;&gt;""),"C",0))</f>
        <v>0</v>
      </c>
    </row>
    <row r="547" spans="4:7" x14ac:dyDescent="0.25">
      <c r="D547" s="2" t="str">
        <f>IF(Table1[[#This Row],[Ngày]]="","",Table1[[#This Row],[Ngày]])</f>
        <v/>
      </c>
      <c r="E547" s="27" t="str">
        <f>IF(Table1[[#This Row],[Ngày2]]="","",MONTH(Table1[[#This Row],[Ngày2]]))</f>
        <v/>
      </c>
      <c r="G547" s="5">
        <f>IF(AND(Table1[[#This Row],[Số phiếu thu]]&lt;&gt;"",Table1[[#This Row],[Số phiếu chi]]=""),"T",IF(AND(Table1[[#This Row],[Số phiếu thu]]="",Table1[[#This Row],[Số phiếu chi]]&lt;&gt;""),"C",0))</f>
        <v>0</v>
      </c>
    </row>
    <row r="548" spans="4:7" x14ac:dyDescent="0.25">
      <c r="D548" s="2" t="str">
        <f>IF(Table1[[#This Row],[Ngày]]="","",Table1[[#This Row],[Ngày]])</f>
        <v/>
      </c>
      <c r="E548" s="27" t="str">
        <f>IF(Table1[[#This Row],[Ngày2]]="","",MONTH(Table1[[#This Row],[Ngày2]]))</f>
        <v/>
      </c>
      <c r="G548" s="5">
        <f>IF(AND(Table1[[#This Row],[Số phiếu thu]]&lt;&gt;"",Table1[[#This Row],[Số phiếu chi]]=""),"T",IF(AND(Table1[[#This Row],[Số phiếu thu]]="",Table1[[#This Row],[Số phiếu chi]]&lt;&gt;""),"C",0))</f>
        <v>0</v>
      </c>
    </row>
    <row r="549" spans="4:7" x14ac:dyDescent="0.25">
      <c r="D549" s="2" t="str">
        <f>IF(Table1[[#This Row],[Ngày]]="","",Table1[[#This Row],[Ngày]])</f>
        <v/>
      </c>
      <c r="E549" s="27" t="str">
        <f>IF(Table1[[#This Row],[Ngày2]]="","",MONTH(Table1[[#This Row],[Ngày2]]))</f>
        <v/>
      </c>
      <c r="G549" s="5">
        <f>IF(AND(Table1[[#This Row],[Số phiếu thu]]&lt;&gt;"",Table1[[#This Row],[Số phiếu chi]]=""),"T",IF(AND(Table1[[#This Row],[Số phiếu thu]]="",Table1[[#This Row],[Số phiếu chi]]&lt;&gt;""),"C",0))</f>
        <v>0</v>
      </c>
    </row>
    <row r="550" spans="4:7" x14ac:dyDescent="0.25">
      <c r="D550" s="2" t="str">
        <f>IF(Table1[[#This Row],[Ngày]]="","",Table1[[#This Row],[Ngày]])</f>
        <v/>
      </c>
      <c r="E550" s="27" t="str">
        <f>IF(Table1[[#This Row],[Ngày2]]="","",MONTH(Table1[[#This Row],[Ngày2]]))</f>
        <v/>
      </c>
      <c r="G550" s="5">
        <f>IF(AND(Table1[[#This Row],[Số phiếu thu]]&lt;&gt;"",Table1[[#This Row],[Số phiếu chi]]=""),"T",IF(AND(Table1[[#This Row],[Số phiếu thu]]="",Table1[[#This Row],[Số phiếu chi]]&lt;&gt;""),"C",0))</f>
        <v>0</v>
      </c>
    </row>
    <row r="551" spans="4:7" x14ac:dyDescent="0.25">
      <c r="D551" s="2" t="str">
        <f>IF(Table1[[#This Row],[Ngày]]="","",Table1[[#This Row],[Ngày]])</f>
        <v/>
      </c>
      <c r="E551" s="27" t="str">
        <f>IF(Table1[[#This Row],[Ngày2]]="","",MONTH(Table1[[#This Row],[Ngày2]]))</f>
        <v/>
      </c>
      <c r="G551" s="5">
        <f>IF(AND(Table1[[#This Row],[Số phiếu thu]]&lt;&gt;"",Table1[[#This Row],[Số phiếu chi]]=""),"T",IF(AND(Table1[[#This Row],[Số phiếu thu]]="",Table1[[#This Row],[Số phiếu chi]]&lt;&gt;""),"C",0))</f>
        <v>0</v>
      </c>
    </row>
    <row r="552" spans="4:7" x14ac:dyDescent="0.25">
      <c r="D552" s="2" t="str">
        <f>IF(Table1[[#This Row],[Ngày]]="","",Table1[[#This Row],[Ngày]])</f>
        <v/>
      </c>
      <c r="E552" s="27" t="str">
        <f>IF(Table1[[#This Row],[Ngày2]]="","",MONTH(Table1[[#This Row],[Ngày2]]))</f>
        <v/>
      </c>
      <c r="G552" s="5">
        <f>IF(AND(Table1[[#This Row],[Số phiếu thu]]&lt;&gt;"",Table1[[#This Row],[Số phiếu chi]]=""),"T",IF(AND(Table1[[#This Row],[Số phiếu thu]]="",Table1[[#This Row],[Số phiếu chi]]&lt;&gt;""),"C",0))</f>
        <v>0</v>
      </c>
    </row>
    <row r="553" spans="4:7" x14ac:dyDescent="0.25">
      <c r="D553" s="2" t="str">
        <f>IF(Table1[[#This Row],[Ngày]]="","",Table1[[#This Row],[Ngày]])</f>
        <v/>
      </c>
      <c r="E553" s="27" t="str">
        <f>IF(Table1[[#This Row],[Ngày2]]="","",MONTH(Table1[[#This Row],[Ngày2]]))</f>
        <v/>
      </c>
      <c r="G553" s="5">
        <f>IF(AND(Table1[[#This Row],[Số phiếu thu]]&lt;&gt;"",Table1[[#This Row],[Số phiếu chi]]=""),"T",IF(AND(Table1[[#This Row],[Số phiếu thu]]="",Table1[[#This Row],[Số phiếu chi]]&lt;&gt;""),"C",0))</f>
        <v>0</v>
      </c>
    </row>
    <row r="554" spans="4:7" x14ac:dyDescent="0.25">
      <c r="D554" s="2" t="str">
        <f>IF(Table1[[#This Row],[Ngày]]="","",Table1[[#This Row],[Ngày]])</f>
        <v/>
      </c>
      <c r="E554" s="27" t="str">
        <f>IF(Table1[[#This Row],[Ngày2]]="","",MONTH(Table1[[#This Row],[Ngày2]]))</f>
        <v/>
      </c>
      <c r="G554" s="5">
        <f>IF(AND(Table1[[#This Row],[Số phiếu thu]]&lt;&gt;"",Table1[[#This Row],[Số phiếu chi]]=""),"T",IF(AND(Table1[[#This Row],[Số phiếu thu]]="",Table1[[#This Row],[Số phiếu chi]]&lt;&gt;""),"C",0))</f>
        <v>0</v>
      </c>
    </row>
    <row r="555" spans="4:7" x14ac:dyDescent="0.25">
      <c r="D555" s="2" t="str">
        <f>IF(Table1[[#This Row],[Ngày]]="","",Table1[[#This Row],[Ngày]])</f>
        <v/>
      </c>
      <c r="E555" s="27" t="str">
        <f>IF(Table1[[#This Row],[Ngày2]]="","",MONTH(Table1[[#This Row],[Ngày2]]))</f>
        <v/>
      </c>
      <c r="G555" s="5">
        <f>IF(AND(Table1[[#This Row],[Số phiếu thu]]&lt;&gt;"",Table1[[#This Row],[Số phiếu chi]]=""),"T",IF(AND(Table1[[#This Row],[Số phiếu thu]]="",Table1[[#This Row],[Số phiếu chi]]&lt;&gt;""),"C",0))</f>
        <v>0</v>
      </c>
    </row>
    <row r="556" spans="4:7" x14ac:dyDescent="0.25">
      <c r="D556" s="2" t="str">
        <f>IF(Table1[[#This Row],[Ngày]]="","",Table1[[#This Row],[Ngày]])</f>
        <v/>
      </c>
      <c r="E556" s="27" t="str">
        <f>IF(Table1[[#This Row],[Ngày2]]="","",MONTH(Table1[[#This Row],[Ngày2]]))</f>
        <v/>
      </c>
      <c r="G556" s="5">
        <f>IF(AND(Table1[[#This Row],[Số phiếu thu]]&lt;&gt;"",Table1[[#This Row],[Số phiếu chi]]=""),"T",IF(AND(Table1[[#This Row],[Số phiếu thu]]="",Table1[[#This Row],[Số phiếu chi]]&lt;&gt;""),"C",0))</f>
        <v>0</v>
      </c>
    </row>
    <row r="557" spans="4:7" x14ac:dyDescent="0.25">
      <c r="D557" s="2" t="str">
        <f>IF(Table1[[#This Row],[Ngày]]="","",Table1[[#This Row],[Ngày]])</f>
        <v/>
      </c>
      <c r="E557" s="27" t="str">
        <f>IF(Table1[[#This Row],[Ngày2]]="","",MONTH(Table1[[#This Row],[Ngày2]]))</f>
        <v/>
      </c>
      <c r="G557" s="5">
        <f>IF(AND(Table1[[#This Row],[Số phiếu thu]]&lt;&gt;"",Table1[[#This Row],[Số phiếu chi]]=""),"T",IF(AND(Table1[[#This Row],[Số phiếu thu]]="",Table1[[#This Row],[Số phiếu chi]]&lt;&gt;""),"C",0))</f>
        <v>0</v>
      </c>
    </row>
    <row r="558" spans="4:7" x14ac:dyDescent="0.25">
      <c r="D558" s="2" t="str">
        <f>IF(Table1[[#This Row],[Ngày]]="","",Table1[[#This Row],[Ngày]])</f>
        <v/>
      </c>
      <c r="E558" s="27" t="str">
        <f>IF(Table1[[#This Row],[Ngày2]]="","",MONTH(Table1[[#This Row],[Ngày2]]))</f>
        <v/>
      </c>
      <c r="G558" s="5">
        <f>IF(AND(Table1[[#This Row],[Số phiếu thu]]&lt;&gt;"",Table1[[#This Row],[Số phiếu chi]]=""),"T",IF(AND(Table1[[#This Row],[Số phiếu thu]]="",Table1[[#This Row],[Số phiếu chi]]&lt;&gt;""),"C",0))</f>
        <v>0</v>
      </c>
    </row>
    <row r="559" spans="4:7" x14ac:dyDescent="0.25">
      <c r="D559" s="2" t="str">
        <f>IF(Table1[[#This Row],[Ngày]]="","",Table1[[#This Row],[Ngày]])</f>
        <v/>
      </c>
      <c r="E559" s="27" t="str">
        <f>IF(Table1[[#This Row],[Ngày2]]="","",MONTH(Table1[[#This Row],[Ngày2]]))</f>
        <v/>
      </c>
      <c r="G559" s="5">
        <f>IF(AND(Table1[[#This Row],[Số phiếu thu]]&lt;&gt;"",Table1[[#This Row],[Số phiếu chi]]=""),"T",IF(AND(Table1[[#This Row],[Số phiếu thu]]="",Table1[[#This Row],[Số phiếu chi]]&lt;&gt;""),"C",0))</f>
        <v>0</v>
      </c>
    </row>
    <row r="560" spans="4:7" x14ac:dyDescent="0.25">
      <c r="D560" s="2" t="str">
        <f>IF(Table1[[#This Row],[Ngày]]="","",Table1[[#This Row],[Ngày]])</f>
        <v/>
      </c>
      <c r="E560" s="27" t="str">
        <f>IF(Table1[[#This Row],[Ngày2]]="","",MONTH(Table1[[#This Row],[Ngày2]]))</f>
        <v/>
      </c>
      <c r="G560" s="5">
        <f>IF(AND(Table1[[#This Row],[Số phiếu thu]]&lt;&gt;"",Table1[[#This Row],[Số phiếu chi]]=""),"T",IF(AND(Table1[[#This Row],[Số phiếu thu]]="",Table1[[#This Row],[Số phiếu chi]]&lt;&gt;""),"C",0))</f>
        <v>0</v>
      </c>
    </row>
    <row r="561" spans="4:7" x14ac:dyDescent="0.25">
      <c r="D561" s="2" t="str">
        <f>IF(Table1[[#This Row],[Ngày]]="","",Table1[[#This Row],[Ngày]])</f>
        <v/>
      </c>
      <c r="E561" s="27" t="str">
        <f>IF(Table1[[#This Row],[Ngày2]]="","",MONTH(Table1[[#This Row],[Ngày2]]))</f>
        <v/>
      </c>
      <c r="G561" s="5">
        <f>IF(AND(Table1[[#This Row],[Số phiếu thu]]&lt;&gt;"",Table1[[#This Row],[Số phiếu chi]]=""),"T",IF(AND(Table1[[#This Row],[Số phiếu thu]]="",Table1[[#This Row],[Số phiếu chi]]&lt;&gt;""),"C",0))</f>
        <v>0</v>
      </c>
    </row>
    <row r="562" spans="4:7" x14ac:dyDescent="0.25">
      <c r="D562" s="2" t="str">
        <f>IF(Table1[[#This Row],[Ngày]]="","",Table1[[#This Row],[Ngày]])</f>
        <v/>
      </c>
      <c r="E562" s="27" t="str">
        <f>IF(Table1[[#This Row],[Ngày2]]="","",MONTH(Table1[[#This Row],[Ngày2]]))</f>
        <v/>
      </c>
      <c r="G562" s="5">
        <f>IF(AND(Table1[[#This Row],[Số phiếu thu]]&lt;&gt;"",Table1[[#This Row],[Số phiếu chi]]=""),"T",IF(AND(Table1[[#This Row],[Số phiếu thu]]="",Table1[[#This Row],[Số phiếu chi]]&lt;&gt;""),"C",0))</f>
        <v>0</v>
      </c>
    </row>
    <row r="563" spans="4:7" x14ac:dyDescent="0.25">
      <c r="D563" s="2" t="str">
        <f>IF(Table1[[#This Row],[Ngày]]="","",Table1[[#This Row],[Ngày]])</f>
        <v/>
      </c>
      <c r="E563" s="27" t="str">
        <f>IF(Table1[[#This Row],[Ngày2]]="","",MONTH(Table1[[#This Row],[Ngày2]]))</f>
        <v/>
      </c>
      <c r="G563" s="5">
        <f>IF(AND(Table1[[#This Row],[Số phiếu thu]]&lt;&gt;"",Table1[[#This Row],[Số phiếu chi]]=""),"T",IF(AND(Table1[[#This Row],[Số phiếu thu]]="",Table1[[#This Row],[Số phiếu chi]]&lt;&gt;""),"C",0))</f>
        <v>0</v>
      </c>
    </row>
    <row r="564" spans="4:7" x14ac:dyDescent="0.25">
      <c r="D564" s="2" t="str">
        <f>IF(Table1[[#This Row],[Ngày]]="","",Table1[[#This Row],[Ngày]])</f>
        <v/>
      </c>
      <c r="E564" s="27" t="str">
        <f>IF(Table1[[#This Row],[Ngày2]]="","",MONTH(Table1[[#This Row],[Ngày2]]))</f>
        <v/>
      </c>
      <c r="G564" s="5">
        <f>IF(AND(Table1[[#This Row],[Số phiếu thu]]&lt;&gt;"",Table1[[#This Row],[Số phiếu chi]]=""),"T",IF(AND(Table1[[#This Row],[Số phiếu thu]]="",Table1[[#This Row],[Số phiếu chi]]&lt;&gt;""),"C",0))</f>
        <v>0</v>
      </c>
    </row>
    <row r="565" spans="4:7" x14ac:dyDescent="0.25">
      <c r="D565" s="2" t="str">
        <f>IF(Table1[[#This Row],[Ngày]]="","",Table1[[#This Row],[Ngày]])</f>
        <v/>
      </c>
      <c r="E565" s="27" t="str">
        <f>IF(Table1[[#This Row],[Ngày2]]="","",MONTH(Table1[[#This Row],[Ngày2]]))</f>
        <v/>
      </c>
      <c r="G565" s="5">
        <f>IF(AND(Table1[[#This Row],[Số phiếu thu]]&lt;&gt;"",Table1[[#This Row],[Số phiếu chi]]=""),"T",IF(AND(Table1[[#This Row],[Số phiếu thu]]="",Table1[[#This Row],[Số phiếu chi]]&lt;&gt;""),"C",0))</f>
        <v>0</v>
      </c>
    </row>
    <row r="566" spans="4:7" x14ac:dyDescent="0.25">
      <c r="D566" s="2" t="str">
        <f>IF(Table1[[#This Row],[Ngày]]="","",Table1[[#This Row],[Ngày]])</f>
        <v/>
      </c>
      <c r="E566" s="27" t="str">
        <f>IF(Table1[[#This Row],[Ngày2]]="","",MONTH(Table1[[#This Row],[Ngày2]]))</f>
        <v/>
      </c>
      <c r="G566" s="5">
        <f>IF(AND(Table1[[#This Row],[Số phiếu thu]]&lt;&gt;"",Table1[[#This Row],[Số phiếu chi]]=""),"T",IF(AND(Table1[[#This Row],[Số phiếu thu]]="",Table1[[#This Row],[Số phiếu chi]]&lt;&gt;""),"C",0))</f>
        <v>0</v>
      </c>
    </row>
    <row r="567" spans="4:7" x14ac:dyDescent="0.25">
      <c r="D567" s="2" t="str">
        <f>IF(Table1[[#This Row],[Ngày]]="","",Table1[[#This Row],[Ngày]])</f>
        <v/>
      </c>
      <c r="E567" s="27" t="str">
        <f>IF(Table1[[#This Row],[Ngày2]]="","",MONTH(Table1[[#This Row],[Ngày2]]))</f>
        <v/>
      </c>
      <c r="G567" s="5">
        <f>IF(AND(Table1[[#This Row],[Số phiếu thu]]&lt;&gt;"",Table1[[#This Row],[Số phiếu chi]]=""),"T",IF(AND(Table1[[#This Row],[Số phiếu thu]]="",Table1[[#This Row],[Số phiếu chi]]&lt;&gt;""),"C",0))</f>
        <v>0</v>
      </c>
    </row>
    <row r="568" spans="4:7" x14ac:dyDescent="0.25">
      <c r="D568" s="2" t="str">
        <f>IF(Table1[[#This Row],[Ngày]]="","",Table1[[#This Row],[Ngày]])</f>
        <v/>
      </c>
      <c r="E568" s="27" t="str">
        <f>IF(Table1[[#This Row],[Ngày2]]="","",MONTH(Table1[[#This Row],[Ngày2]]))</f>
        <v/>
      </c>
      <c r="G568" s="5">
        <f>IF(AND(Table1[[#This Row],[Số phiếu thu]]&lt;&gt;"",Table1[[#This Row],[Số phiếu chi]]=""),"T",IF(AND(Table1[[#This Row],[Số phiếu thu]]="",Table1[[#This Row],[Số phiếu chi]]&lt;&gt;""),"C",0))</f>
        <v>0</v>
      </c>
    </row>
    <row r="569" spans="4:7" x14ac:dyDescent="0.25">
      <c r="D569" s="2" t="str">
        <f>IF(Table1[[#This Row],[Ngày]]="","",Table1[[#This Row],[Ngày]])</f>
        <v/>
      </c>
      <c r="E569" s="27" t="str">
        <f>IF(Table1[[#This Row],[Ngày2]]="","",MONTH(Table1[[#This Row],[Ngày2]]))</f>
        <v/>
      </c>
      <c r="G569" s="5">
        <f>IF(AND(Table1[[#This Row],[Số phiếu thu]]&lt;&gt;"",Table1[[#This Row],[Số phiếu chi]]=""),"T",IF(AND(Table1[[#This Row],[Số phiếu thu]]="",Table1[[#This Row],[Số phiếu chi]]&lt;&gt;""),"C",0))</f>
        <v>0</v>
      </c>
    </row>
    <row r="570" spans="4:7" x14ac:dyDescent="0.25">
      <c r="D570" s="2" t="str">
        <f>IF(Table1[[#This Row],[Ngày]]="","",Table1[[#This Row],[Ngày]])</f>
        <v/>
      </c>
      <c r="E570" s="27" t="str">
        <f>IF(Table1[[#This Row],[Ngày2]]="","",MONTH(Table1[[#This Row],[Ngày2]]))</f>
        <v/>
      </c>
      <c r="G570" s="5">
        <f>IF(AND(Table1[[#This Row],[Số phiếu thu]]&lt;&gt;"",Table1[[#This Row],[Số phiếu chi]]=""),"T",IF(AND(Table1[[#This Row],[Số phiếu thu]]="",Table1[[#This Row],[Số phiếu chi]]&lt;&gt;""),"C",0))</f>
        <v>0</v>
      </c>
    </row>
    <row r="571" spans="4:7" x14ac:dyDescent="0.25">
      <c r="D571" s="2" t="str">
        <f>IF(Table1[[#This Row],[Ngày]]="","",Table1[[#This Row],[Ngày]])</f>
        <v/>
      </c>
      <c r="E571" s="27" t="str">
        <f>IF(Table1[[#This Row],[Ngày2]]="","",MONTH(Table1[[#This Row],[Ngày2]]))</f>
        <v/>
      </c>
      <c r="G571" s="5">
        <f>IF(AND(Table1[[#This Row],[Số phiếu thu]]&lt;&gt;"",Table1[[#This Row],[Số phiếu chi]]=""),"T",IF(AND(Table1[[#This Row],[Số phiếu thu]]="",Table1[[#This Row],[Số phiếu chi]]&lt;&gt;""),"C",0))</f>
        <v>0</v>
      </c>
    </row>
    <row r="572" spans="4:7" x14ac:dyDescent="0.25">
      <c r="D572" s="2" t="str">
        <f>IF(Table1[[#This Row],[Ngày]]="","",Table1[[#This Row],[Ngày]])</f>
        <v/>
      </c>
      <c r="E572" s="27" t="str">
        <f>IF(Table1[[#This Row],[Ngày2]]="","",MONTH(Table1[[#This Row],[Ngày2]]))</f>
        <v/>
      </c>
      <c r="G572" s="5">
        <f>IF(AND(Table1[[#This Row],[Số phiếu thu]]&lt;&gt;"",Table1[[#This Row],[Số phiếu chi]]=""),"T",IF(AND(Table1[[#This Row],[Số phiếu thu]]="",Table1[[#This Row],[Số phiếu chi]]&lt;&gt;""),"C",0))</f>
        <v>0</v>
      </c>
    </row>
    <row r="573" spans="4:7" x14ac:dyDescent="0.25">
      <c r="D573" s="2" t="str">
        <f>IF(Table1[[#This Row],[Ngày]]="","",Table1[[#This Row],[Ngày]])</f>
        <v/>
      </c>
      <c r="E573" s="27" t="str">
        <f>IF(Table1[[#This Row],[Ngày2]]="","",MONTH(Table1[[#This Row],[Ngày2]]))</f>
        <v/>
      </c>
      <c r="G573" s="5">
        <f>IF(AND(Table1[[#This Row],[Số phiếu thu]]&lt;&gt;"",Table1[[#This Row],[Số phiếu chi]]=""),"T",IF(AND(Table1[[#This Row],[Số phiếu thu]]="",Table1[[#This Row],[Số phiếu chi]]&lt;&gt;""),"C",0))</f>
        <v>0</v>
      </c>
    </row>
    <row r="574" spans="4:7" x14ac:dyDescent="0.25">
      <c r="D574" s="2" t="str">
        <f>IF(Table1[[#This Row],[Ngày]]="","",Table1[[#This Row],[Ngày]])</f>
        <v/>
      </c>
      <c r="E574" s="27" t="str">
        <f>IF(Table1[[#This Row],[Ngày2]]="","",MONTH(Table1[[#This Row],[Ngày2]]))</f>
        <v/>
      </c>
      <c r="G574" s="5">
        <f>IF(AND(Table1[[#This Row],[Số phiếu thu]]&lt;&gt;"",Table1[[#This Row],[Số phiếu chi]]=""),"T",IF(AND(Table1[[#This Row],[Số phiếu thu]]="",Table1[[#This Row],[Số phiếu chi]]&lt;&gt;""),"C",0))</f>
        <v>0</v>
      </c>
    </row>
    <row r="575" spans="4:7" x14ac:dyDescent="0.25">
      <c r="D575" s="2" t="str">
        <f>IF(Table1[[#This Row],[Ngày]]="","",Table1[[#This Row],[Ngày]])</f>
        <v/>
      </c>
      <c r="E575" s="27" t="str">
        <f>IF(Table1[[#This Row],[Ngày2]]="","",MONTH(Table1[[#This Row],[Ngày2]]))</f>
        <v/>
      </c>
      <c r="G575" s="5">
        <f>IF(AND(Table1[[#This Row],[Số phiếu thu]]&lt;&gt;"",Table1[[#This Row],[Số phiếu chi]]=""),"T",IF(AND(Table1[[#This Row],[Số phiếu thu]]="",Table1[[#This Row],[Số phiếu chi]]&lt;&gt;""),"C",0))</f>
        <v>0</v>
      </c>
    </row>
    <row r="576" spans="4:7" x14ac:dyDescent="0.25">
      <c r="D576" s="2" t="str">
        <f>IF(Table1[[#This Row],[Ngày]]="","",Table1[[#This Row],[Ngày]])</f>
        <v/>
      </c>
      <c r="E576" s="27" t="str">
        <f>IF(Table1[[#This Row],[Ngày2]]="","",MONTH(Table1[[#This Row],[Ngày2]]))</f>
        <v/>
      </c>
      <c r="G576" s="5">
        <f>IF(AND(Table1[[#This Row],[Số phiếu thu]]&lt;&gt;"",Table1[[#This Row],[Số phiếu chi]]=""),"T",IF(AND(Table1[[#This Row],[Số phiếu thu]]="",Table1[[#This Row],[Số phiếu chi]]&lt;&gt;""),"C",0))</f>
        <v>0</v>
      </c>
    </row>
    <row r="577" spans="4:7" x14ac:dyDescent="0.25">
      <c r="D577" s="2" t="str">
        <f>IF(Table1[[#This Row],[Ngày]]="","",Table1[[#This Row],[Ngày]])</f>
        <v/>
      </c>
      <c r="E577" s="27" t="str">
        <f>IF(Table1[[#This Row],[Ngày2]]="","",MONTH(Table1[[#This Row],[Ngày2]]))</f>
        <v/>
      </c>
      <c r="G577" s="5">
        <f>IF(AND(Table1[[#This Row],[Số phiếu thu]]&lt;&gt;"",Table1[[#This Row],[Số phiếu chi]]=""),"T",IF(AND(Table1[[#This Row],[Số phiếu thu]]="",Table1[[#This Row],[Số phiếu chi]]&lt;&gt;""),"C",0))</f>
        <v>0</v>
      </c>
    </row>
    <row r="578" spans="4:7" x14ac:dyDescent="0.25">
      <c r="D578" s="2" t="str">
        <f>IF(Table1[[#This Row],[Ngày]]="","",Table1[[#This Row],[Ngày]])</f>
        <v/>
      </c>
      <c r="E578" s="27" t="str">
        <f>IF(Table1[[#This Row],[Ngày2]]="","",MONTH(Table1[[#This Row],[Ngày2]]))</f>
        <v/>
      </c>
      <c r="G578" s="5">
        <f>IF(AND(Table1[[#This Row],[Số phiếu thu]]&lt;&gt;"",Table1[[#This Row],[Số phiếu chi]]=""),"T",IF(AND(Table1[[#This Row],[Số phiếu thu]]="",Table1[[#This Row],[Số phiếu chi]]&lt;&gt;""),"C",0))</f>
        <v>0</v>
      </c>
    </row>
    <row r="579" spans="4:7" x14ac:dyDescent="0.25">
      <c r="D579" s="2" t="str">
        <f>IF(Table1[[#This Row],[Ngày]]="","",Table1[[#This Row],[Ngày]])</f>
        <v/>
      </c>
      <c r="E579" s="27" t="str">
        <f>IF(Table1[[#This Row],[Ngày2]]="","",MONTH(Table1[[#This Row],[Ngày2]]))</f>
        <v/>
      </c>
      <c r="G579" s="5">
        <f>IF(AND(Table1[[#This Row],[Số phiếu thu]]&lt;&gt;"",Table1[[#This Row],[Số phiếu chi]]=""),"T",IF(AND(Table1[[#This Row],[Số phiếu thu]]="",Table1[[#This Row],[Số phiếu chi]]&lt;&gt;""),"C",0))</f>
        <v>0</v>
      </c>
    </row>
    <row r="580" spans="4:7" x14ac:dyDescent="0.25">
      <c r="D580" s="2" t="str">
        <f>IF(Table1[[#This Row],[Ngày]]="","",Table1[[#This Row],[Ngày]])</f>
        <v/>
      </c>
      <c r="E580" s="27" t="str">
        <f>IF(Table1[[#This Row],[Ngày2]]="","",MONTH(Table1[[#This Row],[Ngày2]]))</f>
        <v/>
      </c>
      <c r="G580" s="5">
        <f>IF(AND(Table1[[#This Row],[Số phiếu thu]]&lt;&gt;"",Table1[[#This Row],[Số phiếu chi]]=""),"T",IF(AND(Table1[[#This Row],[Số phiếu thu]]="",Table1[[#This Row],[Số phiếu chi]]&lt;&gt;""),"C",0))</f>
        <v>0</v>
      </c>
    </row>
    <row r="581" spans="4:7" x14ac:dyDescent="0.25">
      <c r="D581" s="2" t="str">
        <f>IF(Table1[[#This Row],[Ngày]]="","",Table1[[#This Row],[Ngày]])</f>
        <v/>
      </c>
      <c r="E581" s="27" t="str">
        <f>IF(Table1[[#This Row],[Ngày2]]="","",MONTH(Table1[[#This Row],[Ngày2]]))</f>
        <v/>
      </c>
      <c r="G581" s="5">
        <f>IF(AND(Table1[[#This Row],[Số phiếu thu]]&lt;&gt;"",Table1[[#This Row],[Số phiếu chi]]=""),"T",IF(AND(Table1[[#This Row],[Số phiếu thu]]="",Table1[[#This Row],[Số phiếu chi]]&lt;&gt;""),"C",0))</f>
        <v>0</v>
      </c>
    </row>
    <row r="582" spans="4:7" x14ac:dyDescent="0.25">
      <c r="D582" s="2" t="str">
        <f>IF(Table1[[#This Row],[Ngày]]="","",Table1[[#This Row],[Ngày]])</f>
        <v/>
      </c>
      <c r="E582" s="27" t="str">
        <f>IF(Table1[[#This Row],[Ngày2]]="","",MONTH(Table1[[#This Row],[Ngày2]]))</f>
        <v/>
      </c>
      <c r="G582" s="5">
        <f>IF(AND(Table1[[#This Row],[Số phiếu thu]]&lt;&gt;"",Table1[[#This Row],[Số phiếu chi]]=""),"T",IF(AND(Table1[[#This Row],[Số phiếu thu]]="",Table1[[#This Row],[Số phiếu chi]]&lt;&gt;""),"C",0))</f>
        <v>0</v>
      </c>
    </row>
    <row r="583" spans="4:7" x14ac:dyDescent="0.25">
      <c r="D583" s="2" t="str">
        <f>IF(Table1[[#This Row],[Ngày]]="","",Table1[[#This Row],[Ngày]])</f>
        <v/>
      </c>
      <c r="E583" s="27" t="str">
        <f>IF(Table1[[#This Row],[Ngày2]]="","",MONTH(Table1[[#This Row],[Ngày2]]))</f>
        <v/>
      </c>
      <c r="G583" s="5">
        <f>IF(AND(Table1[[#This Row],[Số phiếu thu]]&lt;&gt;"",Table1[[#This Row],[Số phiếu chi]]=""),"T",IF(AND(Table1[[#This Row],[Số phiếu thu]]="",Table1[[#This Row],[Số phiếu chi]]&lt;&gt;""),"C",0))</f>
        <v>0</v>
      </c>
    </row>
    <row r="584" spans="4:7" x14ac:dyDescent="0.25">
      <c r="D584" s="2" t="str">
        <f>IF(Table1[[#This Row],[Ngày]]="","",Table1[[#This Row],[Ngày]])</f>
        <v/>
      </c>
      <c r="E584" s="27" t="str">
        <f>IF(Table1[[#This Row],[Ngày2]]="","",MONTH(Table1[[#This Row],[Ngày2]]))</f>
        <v/>
      </c>
      <c r="G584" s="5">
        <f>IF(AND(Table1[[#This Row],[Số phiếu thu]]&lt;&gt;"",Table1[[#This Row],[Số phiếu chi]]=""),"T",IF(AND(Table1[[#This Row],[Số phiếu thu]]="",Table1[[#This Row],[Số phiếu chi]]&lt;&gt;""),"C",0))</f>
        <v>0</v>
      </c>
    </row>
    <row r="585" spans="4:7" x14ac:dyDescent="0.25">
      <c r="D585" s="2" t="str">
        <f>IF(Table1[[#This Row],[Ngày]]="","",Table1[[#This Row],[Ngày]])</f>
        <v/>
      </c>
      <c r="E585" s="27" t="str">
        <f>IF(Table1[[#This Row],[Ngày2]]="","",MONTH(Table1[[#This Row],[Ngày2]]))</f>
        <v/>
      </c>
      <c r="G585" s="5">
        <f>IF(AND(Table1[[#This Row],[Số phiếu thu]]&lt;&gt;"",Table1[[#This Row],[Số phiếu chi]]=""),"T",IF(AND(Table1[[#This Row],[Số phiếu thu]]="",Table1[[#This Row],[Số phiếu chi]]&lt;&gt;""),"C",0))</f>
        <v>0</v>
      </c>
    </row>
    <row r="586" spans="4:7" x14ac:dyDescent="0.25">
      <c r="D586" s="2" t="str">
        <f>IF(Table1[[#This Row],[Ngày]]="","",Table1[[#This Row],[Ngày]])</f>
        <v/>
      </c>
      <c r="E586" s="27" t="str">
        <f>IF(Table1[[#This Row],[Ngày2]]="","",MONTH(Table1[[#This Row],[Ngày2]]))</f>
        <v/>
      </c>
      <c r="G586" s="5">
        <f>IF(AND(Table1[[#This Row],[Số phiếu thu]]&lt;&gt;"",Table1[[#This Row],[Số phiếu chi]]=""),"T",IF(AND(Table1[[#This Row],[Số phiếu thu]]="",Table1[[#This Row],[Số phiếu chi]]&lt;&gt;""),"C",0))</f>
        <v>0</v>
      </c>
    </row>
    <row r="587" spans="4:7" x14ac:dyDescent="0.25">
      <c r="D587" s="2" t="str">
        <f>IF(Table1[[#This Row],[Ngày]]="","",Table1[[#This Row],[Ngày]])</f>
        <v/>
      </c>
      <c r="E587" s="27" t="str">
        <f>IF(Table1[[#This Row],[Ngày2]]="","",MONTH(Table1[[#This Row],[Ngày2]]))</f>
        <v/>
      </c>
      <c r="G587" s="5">
        <f>IF(AND(Table1[[#This Row],[Số phiếu thu]]&lt;&gt;"",Table1[[#This Row],[Số phiếu chi]]=""),"T",IF(AND(Table1[[#This Row],[Số phiếu thu]]="",Table1[[#This Row],[Số phiếu chi]]&lt;&gt;""),"C",0))</f>
        <v>0</v>
      </c>
    </row>
    <row r="588" spans="4:7" x14ac:dyDescent="0.25">
      <c r="D588" s="2" t="str">
        <f>IF(Table1[[#This Row],[Ngày]]="","",Table1[[#This Row],[Ngày]])</f>
        <v/>
      </c>
      <c r="E588" s="27" t="str">
        <f>IF(Table1[[#This Row],[Ngày2]]="","",MONTH(Table1[[#This Row],[Ngày2]]))</f>
        <v/>
      </c>
      <c r="G588" s="5">
        <f>IF(AND(Table1[[#This Row],[Số phiếu thu]]&lt;&gt;"",Table1[[#This Row],[Số phiếu chi]]=""),"T",IF(AND(Table1[[#This Row],[Số phiếu thu]]="",Table1[[#This Row],[Số phiếu chi]]&lt;&gt;""),"C",0))</f>
        <v>0</v>
      </c>
    </row>
    <row r="589" spans="4:7" x14ac:dyDescent="0.25">
      <c r="D589" s="2" t="str">
        <f>IF(Table1[[#This Row],[Ngày]]="","",Table1[[#This Row],[Ngày]])</f>
        <v/>
      </c>
      <c r="E589" s="27" t="str">
        <f>IF(Table1[[#This Row],[Ngày2]]="","",MONTH(Table1[[#This Row],[Ngày2]]))</f>
        <v/>
      </c>
      <c r="G589" s="5">
        <f>IF(AND(Table1[[#This Row],[Số phiếu thu]]&lt;&gt;"",Table1[[#This Row],[Số phiếu chi]]=""),"T",IF(AND(Table1[[#This Row],[Số phiếu thu]]="",Table1[[#This Row],[Số phiếu chi]]&lt;&gt;""),"C",0))</f>
        <v>0</v>
      </c>
    </row>
    <row r="590" spans="4:7" x14ac:dyDescent="0.25">
      <c r="D590" s="2" t="str">
        <f>IF(Table1[[#This Row],[Ngày]]="","",Table1[[#This Row],[Ngày]])</f>
        <v/>
      </c>
      <c r="E590" s="27" t="str">
        <f>IF(Table1[[#This Row],[Ngày2]]="","",MONTH(Table1[[#This Row],[Ngày2]]))</f>
        <v/>
      </c>
      <c r="G590" s="5">
        <f>IF(AND(Table1[[#This Row],[Số phiếu thu]]&lt;&gt;"",Table1[[#This Row],[Số phiếu chi]]=""),"T",IF(AND(Table1[[#This Row],[Số phiếu thu]]="",Table1[[#This Row],[Số phiếu chi]]&lt;&gt;""),"C",0))</f>
        <v>0</v>
      </c>
    </row>
    <row r="591" spans="4:7" x14ac:dyDescent="0.25">
      <c r="D591" s="2" t="str">
        <f>IF(Table1[[#This Row],[Ngày]]="","",Table1[[#This Row],[Ngày]])</f>
        <v/>
      </c>
      <c r="E591" s="27" t="str">
        <f>IF(Table1[[#This Row],[Ngày2]]="","",MONTH(Table1[[#This Row],[Ngày2]]))</f>
        <v/>
      </c>
      <c r="G591" s="5">
        <f>IF(AND(Table1[[#This Row],[Số phiếu thu]]&lt;&gt;"",Table1[[#This Row],[Số phiếu chi]]=""),"T",IF(AND(Table1[[#This Row],[Số phiếu thu]]="",Table1[[#This Row],[Số phiếu chi]]&lt;&gt;""),"C",0))</f>
        <v>0</v>
      </c>
    </row>
    <row r="592" spans="4:7" x14ac:dyDescent="0.25">
      <c r="D592" s="2" t="str">
        <f>IF(Table1[[#This Row],[Ngày]]="","",Table1[[#This Row],[Ngày]])</f>
        <v/>
      </c>
      <c r="E592" s="27" t="str">
        <f>IF(Table1[[#This Row],[Ngày2]]="","",MONTH(Table1[[#This Row],[Ngày2]]))</f>
        <v/>
      </c>
      <c r="G592" s="5">
        <f>IF(AND(Table1[[#This Row],[Số phiếu thu]]&lt;&gt;"",Table1[[#This Row],[Số phiếu chi]]=""),"T",IF(AND(Table1[[#This Row],[Số phiếu thu]]="",Table1[[#This Row],[Số phiếu chi]]&lt;&gt;""),"C",0))</f>
        <v>0</v>
      </c>
    </row>
    <row r="593" spans="4:7" x14ac:dyDescent="0.25">
      <c r="D593" s="2" t="str">
        <f>IF(Table1[[#This Row],[Ngày]]="","",Table1[[#This Row],[Ngày]])</f>
        <v/>
      </c>
      <c r="E593" s="27" t="str">
        <f>IF(Table1[[#This Row],[Ngày2]]="","",MONTH(Table1[[#This Row],[Ngày2]]))</f>
        <v/>
      </c>
      <c r="G593" s="5">
        <f>IF(AND(Table1[[#This Row],[Số phiếu thu]]&lt;&gt;"",Table1[[#This Row],[Số phiếu chi]]=""),"T",IF(AND(Table1[[#This Row],[Số phiếu thu]]="",Table1[[#This Row],[Số phiếu chi]]&lt;&gt;""),"C",0))</f>
        <v>0</v>
      </c>
    </row>
    <row r="594" spans="4:7" x14ac:dyDescent="0.25">
      <c r="D594" s="2" t="str">
        <f>IF(Table1[[#This Row],[Ngày]]="","",Table1[[#This Row],[Ngày]])</f>
        <v/>
      </c>
      <c r="E594" s="27" t="str">
        <f>IF(Table1[[#This Row],[Ngày2]]="","",MONTH(Table1[[#This Row],[Ngày2]]))</f>
        <v/>
      </c>
      <c r="G594" s="5">
        <f>IF(AND(Table1[[#This Row],[Số phiếu thu]]&lt;&gt;"",Table1[[#This Row],[Số phiếu chi]]=""),"T",IF(AND(Table1[[#This Row],[Số phiếu thu]]="",Table1[[#This Row],[Số phiếu chi]]&lt;&gt;""),"C",0))</f>
        <v>0</v>
      </c>
    </row>
    <row r="595" spans="4:7" x14ac:dyDescent="0.25">
      <c r="D595" s="2" t="str">
        <f>IF(Table1[[#This Row],[Ngày]]="","",Table1[[#This Row],[Ngày]])</f>
        <v/>
      </c>
      <c r="E595" s="27" t="str">
        <f>IF(Table1[[#This Row],[Ngày2]]="","",MONTH(Table1[[#This Row],[Ngày2]]))</f>
        <v/>
      </c>
      <c r="G595" s="5">
        <f>IF(AND(Table1[[#This Row],[Số phiếu thu]]&lt;&gt;"",Table1[[#This Row],[Số phiếu chi]]=""),"T",IF(AND(Table1[[#This Row],[Số phiếu thu]]="",Table1[[#This Row],[Số phiếu chi]]&lt;&gt;""),"C",0))</f>
        <v>0</v>
      </c>
    </row>
    <row r="596" spans="4:7" x14ac:dyDescent="0.25">
      <c r="D596" s="2" t="str">
        <f>IF(Table1[[#This Row],[Ngày]]="","",Table1[[#This Row],[Ngày]])</f>
        <v/>
      </c>
      <c r="E596" s="27" t="str">
        <f>IF(Table1[[#This Row],[Ngày2]]="","",MONTH(Table1[[#This Row],[Ngày2]]))</f>
        <v/>
      </c>
      <c r="G596" s="5">
        <f>IF(AND(Table1[[#This Row],[Số phiếu thu]]&lt;&gt;"",Table1[[#This Row],[Số phiếu chi]]=""),"T",IF(AND(Table1[[#This Row],[Số phiếu thu]]="",Table1[[#This Row],[Số phiếu chi]]&lt;&gt;""),"C",0))</f>
        <v>0</v>
      </c>
    </row>
    <row r="597" spans="4:7" x14ac:dyDescent="0.25">
      <c r="D597" s="2" t="str">
        <f>IF(Table1[[#This Row],[Ngày]]="","",Table1[[#This Row],[Ngày]])</f>
        <v/>
      </c>
      <c r="E597" s="27" t="str">
        <f>IF(Table1[[#This Row],[Ngày2]]="","",MONTH(Table1[[#This Row],[Ngày2]]))</f>
        <v/>
      </c>
      <c r="G597" s="5">
        <f>IF(AND(Table1[[#This Row],[Số phiếu thu]]&lt;&gt;"",Table1[[#This Row],[Số phiếu chi]]=""),"T",IF(AND(Table1[[#This Row],[Số phiếu thu]]="",Table1[[#This Row],[Số phiếu chi]]&lt;&gt;""),"C",0))</f>
        <v>0</v>
      </c>
    </row>
    <row r="598" spans="4:7" x14ac:dyDescent="0.25">
      <c r="D598" s="2" t="str">
        <f>IF(Table1[[#This Row],[Ngày]]="","",Table1[[#This Row],[Ngày]])</f>
        <v/>
      </c>
      <c r="E598" s="27" t="str">
        <f>IF(Table1[[#This Row],[Ngày2]]="","",MONTH(Table1[[#This Row],[Ngày2]]))</f>
        <v/>
      </c>
      <c r="G598" s="5">
        <f>IF(AND(Table1[[#This Row],[Số phiếu thu]]&lt;&gt;"",Table1[[#This Row],[Số phiếu chi]]=""),"T",IF(AND(Table1[[#This Row],[Số phiếu thu]]="",Table1[[#This Row],[Số phiếu chi]]&lt;&gt;""),"C",0))</f>
        <v>0</v>
      </c>
    </row>
    <row r="599" spans="4:7" x14ac:dyDescent="0.25">
      <c r="D599" s="2" t="str">
        <f>IF(Table1[[#This Row],[Ngày]]="","",Table1[[#This Row],[Ngày]])</f>
        <v/>
      </c>
      <c r="E599" s="27" t="str">
        <f>IF(Table1[[#This Row],[Ngày2]]="","",MONTH(Table1[[#This Row],[Ngày2]]))</f>
        <v/>
      </c>
      <c r="G599" s="5">
        <f>IF(AND(Table1[[#This Row],[Số phiếu thu]]&lt;&gt;"",Table1[[#This Row],[Số phiếu chi]]=""),"T",IF(AND(Table1[[#This Row],[Số phiếu thu]]="",Table1[[#This Row],[Số phiếu chi]]&lt;&gt;""),"C",0))</f>
        <v>0</v>
      </c>
    </row>
    <row r="600" spans="4:7" x14ac:dyDescent="0.25">
      <c r="D600" s="2" t="str">
        <f>IF(Table1[[#This Row],[Ngày]]="","",Table1[[#This Row],[Ngày]])</f>
        <v/>
      </c>
      <c r="E600" s="27" t="str">
        <f>IF(Table1[[#This Row],[Ngày2]]="","",MONTH(Table1[[#This Row],[Ngày2]]))</f>
        <v/>
      </c>
      <c r="G600" s="5">
        <f>IF(AND(Table1[[#This Row],[Số phiếu thu]]&lt;&gt;"",Table1[[#This Row],[Số phiếu chi]]=""),"T",IF(AND(Table1[[#This Row],[Số phiếu thu]]="",Table1[[#This Row],[Số phiếu chi]]&lt;&gt;""),"C",0))</f>
        <v>0</v>
      </c>
    </row>
    <row r="601" spans="4:7" x14ac:dyDescent="0.25">
      <c r="D601" s="2" t="str">
        <f>IF(Table1[[#This Row],[Ngày]]="","",Table1[[#This Row],[Ngày]])</f>
        <v/>
      </c>
      <c r="E601" s="27" t="str">
        <f>IF(Table1[[#This Row],[Ngày2]]="","",MONTH(Table1[[#This Row],[Ngày2]]))</f>
        <v/>
      </c>
      <c r="G601" s="5">
        <f>IF(AND(Table1[[#This Row],[Số phiếu thu]]&lt;&gt;"",Table1[[#This Row],[Số phiếu chi]]=""),"T",IF(AND(Table1[[#This Row],[Số phiếu thu]]="",Table1[[#This Row],[Số phiếu chi]]&lt;&gt;""),"C",0))</f>
        <v>0</v>
      </c>
    </row>
    <row r="602" spans="4:7" x14ac:dyDescent="0.25">
      <c r="D602" s="2" t="str">
        <f>IF(Table1[[#This Row],[Ngày]]="","",Table1[[#This Row],[Ngày]])</f>
        <v/>
      </c>
      <c r="E602" s="27" t="str">
        <f>IF(Table1[[#This Row],[Ngày2]]="","",MONTH(Table1[[#This Row],[Ngày2]]))</f>
        <v/>
      </c>
      <c r="G602" s="5">
        <f>IF(AND(Table1[[#This Row],[Số phiếu thu]]&lt;&gt;"",Table1[[#This Row],[Số phiếu chi]]=""),"T",IF(AND(Table1[[#This Row],[Số phiếu thu]]="",Table1[[#This Row],[Số phiếu chi]]&lt;&gt;""),"C",0))</f>
        <v>0</v>
      </c>
    </row>
    <row r="603" spans="4:7" x14ac:dyDescent="0.25">
      <c r="D603" s="2" t="str">
        <f>IF(Table1[[#This Row],[Ngày]]="","",Table1[[#This Row],[Ngày]])</f>
        <v/>
      </c>
      <c r="E603" s="27" t="str">
        <f>IF(Table1[[#This Row],[Ngày2]]="","",MONTH(Table1[[#This Row],[Ngày2]]))</f>
        <v/>
      </c>
      <c r="G603" s="5">
        <f>IF(AND(Table1[[#This Row],[Số phiếu thu]]&lt;&gt;"",Table1[[#This Row],[Số phiếu chi]]=""),"T",IF(AND(Table1[[#This Row],[Số phiếu thu]]="",Table1[[#This Row],[Số phiếu chi]]&lt;&gt;""),"C",0))</f>
        <v>0</v>
      </c>
    </row>
    <row r="604" spans="4:7" x14ac:dyDescent="0.25">
      <c r="D604" s="2" t="str">
        <f>IF(Table1[[#This Row],[Ngày]]="","",Table1[[#This Row],[Ngày]])</f>
        <v/>
      </c>
      <c r="E604" s="27" t="str">
        <f>IF(Table1[[#This Row],[Ngày2]]="","",MONTH(Table1[[#This Row],[Ngày2]]))</f>
        <v/>
      </c>
      <c r="G604" s="5">
        <f>IF(AND(Table1[[#This Row],[Số phiếu thu]]&lt;&gt;"",Table1[[#This Row],[Số phiếu chi]]=""),"T",IF(AND(Table1[[#This Row],[Số phiếu thu]]="",Table1[[#This Row],[Số phiếu chi]]&lt;&gt;""),"C",0))</f>
        <v>0</v>
      </c>
    </row>
    <row r="605" spans="4:7" x14ac:dyDescent="0.25">
      <c r="D605" s="2" t="str">
        <f>IF(Table1[[#This Row],[Ngày]]="","",Table1[[#This Row],[Ngày]])</f>
        <v/>
      </c>
      <c r="E605" s="27" t="str">
        <f>IF(Table1[[#This Row],[Ngày2]]="","",MONTH(Table1[[#This Row],[Ngày2]]))</f>
        <v/>
      </c>
      <c r="G605" s="5">
        <f>IF(AND(Table1[[#This Row],[Số phiếu thu]]&lt;&gt;"",Table1[[#This Row],[Số phiếu chi]]=""),"T",IF(AND(Table1[[#This Row],[Số phiếu thu]]="",Table1[[#This Row],[Số phiếu chi]]&lt;&gt;""),"C",0))</f>
        <v>0</v>
      </c>
    </row>
    <row r="606" spans="4:7" x14ac:dyDescent="0.25">
      <c r="D606" s="2" t="str">
        <f>IF(Table1[[#This Row],[Ngày]]="","",Table1[[#This Row],[Ngày]])</f>
        <v/>
      </c>
      <c r="E606" s="27" t="str">
        <f>IF(Table1[[#This Row],[Ngày2]]="","",MONTH(Table1[[#This Row],[Ngày2]]))</f>
        <v/>
      </c>
      <c r="G606" s="5">
        <f>IF(AND(Table1[[#This Row],[Số phiếu thu]]&lt;&gt;"",Table1[[#This Row],[Số phiếu chi]]=""),"T",IF(AND(Table1[[#This Row],[Số phiếu thu]]="",Table1[[#This Row],[Số phiếu chi]]&lt;&gt;""),"C",0))</f>
        <v>0</v>
      </c>
    </row>
    <row r="607" spans="4:7" x14ac:dyDescent="0.25">
      <c r="D607" s="2" t="str">
        <f>IF(Table1[[#This Row],[Ngày]]="","",Table1[[#This Row],[Ngày]])</f>
        <v/>
      </c>
      <c r="E607" s="27" t="str">
        <f>IF(Table1[[#This Row],[Ngày2]]="","",MONTH(Table1[[#This Row],[Ngày2]]))</f>
        <v/>
      </c>
      <c r="G607" s="5">
        <f>IF(AND(Table1[[#This Row],[Số phiếu thu]]&lt;&gt;"",Table1[[#This Row],[Số phiếu chi]]=""),"T",IF(AND(Table1[[#This Row],[Số phiếu thu]]="",Table1[[#This Row],[Số phiếu chi]]&lt;&gt;""),"C",0))</f>
        <v>0</v>
      </c>
    </row>
    <row r="608" spans="4:7" x14ac:dyDescent="0.25">
      <c r="D608" s="2" t="str">
        <f>IF(Table1[[#This Row],[Ngày]]="","",Table1[[#This Row],[Ngày]])</f>
        <v/>
      </c>
      <c r="E608" s="27" t="str">
        <f>IF(Table1[[#This Row],[Ngày2]]="","",MONTH(Table1[[#This Row],[Ngày2]]))</f>
        <v/>
      </c>
      <c r="G608" s="5">
        <f>IF(AND(Table1[[#This Row],[Số phiếu thu]]&lt;&gt;"",Table1[[#This Row],[Số phiếu chi]]=""),"T",IF(AND(Table1[[#This Row],[Số phiếu thu]]="",Table1[[#This Row],[Số phiếu chi]]&lt;&gt;""),"C",0))</f>
        <v>0</v>
      </c>
    </row>
    <row r="609" spans="4:7" x14ac:dyDescent="0.25">
      <c r="D609" s="2" t="str">
        <f>IF(Table1[[#This Row],[Ngày]]="","",Table1[[#This Row],[Ngày]])</f>
        <v/>
      </c>
      <c r="E609" s="27" t="str">
        <f>IF(Table1[[#This Row],[Ngày2]]="","",MONTH(Table1[[#This Row],[Ngày2]]))</f>
        <v/>
      </c>
      <c r="G609" s="5">
        <f>IF(AND(Table1[[#This Row],[Số phiếu thu]]&lt;&gt;"",Table1[[#This Row],[Số phiếu chi]]=""),"T",IF(AND(Table1[[#This Row],[Số phiếu thu]]="",Table1[[#This Row],[Số phiếu chi]]&lt;&gt;""),"C",0))</f>
        <v>0</v>
      </c>
    </row>
    <row r="610" spans="4:7" x14ac:dyDescent="0.25">
      <c r="D610" s="2" t="str">
        <f>IF(Table1[[#This Row],[Ngày]]="","",Table1[[#This Row],[Ngày]])</f>
        <v/>
      </c>
      <c r="E610" s="27" t="str">
        <f>IF(Table1[[#This Row],[Ngày2]]="","",MONTH(Table1[[#This Row],[Ngày2]]))</f>
        <v/>
      </c>
      <c r="G610" s="5">
        <f>IF(AND(Table1[[#This Row],[Số phiếu thu]]&lt;&gt;"",Table1[[#This Row],[Số phiếu chi]]=""),"T",IF(AND(Table1[[#This Row],[Số phiếu thu]]="",Table1[[#This Row],[Số phiếu chi]]&lt;&gt;""),"C",0))</f>
        <v>0</v>
      </c>
    </row>
    <row r="611" spans="4:7" x14ac:dyDescent="0.25">
      <c r="D611" s="2" t="str">
        <f>IF(Table1[[#This Row],[Ngày]]="","",Table1[[#This Row],[Ngày]])</f>
        <v/>
      </c>
      <c r="E611" s="27" t="str">
        <f>IF(Table1[[#This Row],[Ngày2]]="","",MONTH(Table1[[#This Row],[Ngày2]]))</f>
        <v/>
      </c>
      <c r="G611" s="5">
        <f>IF(AND(Table1[[#This Row],[Số phiếu thu]]&lt;&gt;"",Table1[[#This Row],[Số phiếu chi]]=""),"T",IF(AND(Table1[[#This Row],[Số phiếu thu]]="",Table1[[#This Row],[Số phiếu chi]]&lt;&gt;""),"C",0))</f>
        <v>0</v>
      </c>
    </row>
    <row r="612" spans="4:7" x14ac:dyDescent="0.25">
      <c r="D612" s="2" t="str">
        <f>IF(Table1[[#This Row],[Ngày]]="","",Table1[[#This Row],[Ngày]])</f>
        <v/>
      </c>
      <c r="E612" s="27" t="str">
        <f>IF(Table1[[#This Row],[Ngày2]]="","",MONTH(Table1[[#This Row],[Ngày2]]))</f>
        <v/>
      </c>
      <c r="G612" s="5">
        <f>IF(AND(Table1[[#This Row],[Số phiếu thu]]&lt;&gt;"",Table1[[#This Row],[Số phiếu chi]]=""),"T",IF(AND(Table1[[#This Row],[Số phiếu thu]]="",Table1[[#This Row],[Số phiếu chi]]&lt;&gt;""),"C",0))</f>
        <v>0</v>
      </c>
    </row>
    <row r="613" spans="4:7" x14ac:dyDescent="0.25">
      <c r="D613" s="2" t="str">
        <f>IF(Table1[[#This Row],[Ngày]]="","",Table1[[#This Row],[Ngày]])</f>
        <v/>
      </c>
      <c r="E613" s="27" t="str">
        <f>IF(Table1[[#This Row],[Ngày2]]="","",MONTH(Table1[[#This Row],[Ngày2]]))</f>
        <v/>
      </c>
      <c r="G613" s="5">
        <f>IF(AND(Table1[[#This Row],[Số phiếu thu]]&lt;&gt;"",Table1[[#This Row],[Số phiếu chi]]=""),"T",IF(AND(Table1[[#This Row],[Số phiếu thu]]="",Table1[[#This Row],[Số phiếu chi]]&lt;&gt;""),"C",0))</f>
        <v>0</v>
      </c>
    </row>
    <row r="614" spans="4:7" x14ac:dyDescent="0.25">
      <c r="D614" s="2" t="str">
        <f>IF(Table1[[#This Row],[Ngày]]="","",Table1[[#This Row],[Ngày]])</f>
        <v/>
      </c>
      <c r="E614" s="27" t="str">
        <f>IF(Table1[[#This Row],[Ngày2]]="","",MONTH(Table1[[#This Row],[Ngày2]]))</f>
        <v/>
      </c>
      <c r="G614" s="5">
        <f>IF(AND(Table1[[#This Row],[Số phiếu thu]]&lt;&gt;"",Table1[[#This Row],[Số phiếu chi]]=""),"T",IF(AND(Table1[[#This Row],[Số phiếu thu]]="",Table1[[#This Row],[Số phiếu chi]]&lt;&gt;""),"C",0))</f>
        <v>0</v>
      </c>
    </row>
    <row r="615" spans="4:7" x14ac:dyDescent="0.25">
      <c r="D615" s="2" t="str">
        <f>IF(Table1[[#This Row],[Ngày]]="","",Table1[[#This Row],[Ngày]])</f>
        <v/>
      </c>
      <c r="E615" s="27" t="str">
        <f>IF(Table1[[#This Row],[Ngày2]]="","",MONTH(Table1[[#This Row],[Ngày2]]))</f>
        <v/>
      </c>
      <c r="G615" s="5">
        <f>IF(AND(Table1[[#This Row],[Số phiếu thu]]&lt;&gt;"",Table1[[#This Row],[Số phiếu chi]]=""),"T",IF(AND(Table1[[#This Row],[Số phiếu thu]]="",Table1[[#This Row],[Số phiếu chi]]&lt;&gt;""),"C",0))</f>
        <v>0</v>
      </c>
    </row>
    <row r="616" spans="4:7" x14ac:dyDescent="0.25">
      <c r="D616" s="2" t="str">
        <f>IF(Table1[[#This Row],[Ngày]]="","",Table1[[#This Row],[Ngày]])</f>
        <v/>
      </c>
      <c r="E616" s="27" t="str">
        <f>IF(Table1[[#This Row],[Ngày2]]="","",MONTH(Table1[[#This Row],[Ngày2]]))</f>
        <v/>
      </c>
      <c r="G616" s="5">
        <f>IF(AND(Table1[[#This Row],[Số phiếu thu]]&lt;&gt;"",Table1[[#This Row],[Số phiếu chi]]=""),"T",IF(AND(Table1[[#This Row],[Số phiếu thu]]="",Table1[[#This Row],[Số phiếu chi]]&lt;&gt;""),"C",0))</f>
        <v>0</v>
      </c>
    </row>
    <row r="617" spans="4:7" x14ac:dyDescent="0.25">
      <c r="D617" s="2" t="str">
        <f>IF(Table1[[#This Row],[Ngày]]="","",Table1[[#This Row],[Ngày]])</f>
        <v/>
      </c>
      <c r="E617" s="27" t="str">
        <f>IF(Table1[[#This Row],[Ngày2]]="","",MONTH(Table1[[#This Row],[Ngày2]]))</f>
        <v/>
      </c>
      <c r="G617" s="5">
        <f>IF(AND(Table1[[#This Row],[Số phiếu thu]]&lt;&gt;"",Table1[[#This Row],[Số phiếu chi]]=""),"T",IF(AND(Table1[[#This Row],[Số phiếu thu]]="",Table1[[#This Row],[Số phiếu chi]]&lt;&gt;""),"C",0))</f>
        <v>0</v>
      </c>
    </row>
    <row r="618" spans="4:7" x14ac:dyDescent="0.25">
      <c r="D618" s="2" t="str">
        <f>IF(Table1[[#This Row],[Ngày]]="","",Table1[[#This Row],[Ngày]])</f>
        <v/>
      </c>
      <c r="E618" s="27" t="str">
        <f>IF(Table1[[#This Row],[Ngày2]]="","",MONTH(Table1[[#This Row],[Ngày2]]))</f>
        <v/>
      </c>
      <c r="G618" s="5">
        <f>IF(AND(Table1[[#This Row],[Số phiếu thu]]&lt;&gt;"",Table1[[#This Row],[Số phiếu chi]]=""),"T",IF(AND(Table1[[#This Row],[Số phiếu thu]]="",Table1[[#This Row],[Số phiếu chi]]&lt;&gt;""),"C",0))</f>
        <v>0</v>
      </c>
    </row>
    <row r="619" spans="4:7" x14ac:dyDescent="0.25">
      <c r="D619" s="2" t="str">
        <f>IF(Table1[[#This Row],[Ngày]]="","",Table1[[#This Row],[Ngày]])</f>
        <v/>
      </c>
      <c r="E619" s="27" t="str">
        <f>IF(Table1[[#This Row],[Ngày2]]="","",MONTH(Table1[[#This Row],[Ngày2]]))</f>
        <v/>
      </c>
      <c r="G619" s="5">
        <f>IF(AND(Table1[[#This Row],[Số phiếu thu]]&lt;&gt;"",Table1[[#This Row],[Số phiếu chi]]=""),"T",IF(AND(Table1[[#This Row],[Số phiếu thu]]="",Table1[[#This Row],[Số phiếu chi]]&lt;&gt;""),"C",0))</f>
        <v>0</v>
      </c>
    </row>
    <row r="620" spans="4:7" x14ac:dyDescent="0.25">
      <c r="D620" s="2" t="str">
        <f>IF(Table1[[#This Row],[Ngày]]="","",Table1[[#This Row],[Ngày]])</f>
        <v/>
      </c>
      <c r="E620" s="27" t="str">
        <f>IF(Table1[[#This Row],[Ngày2]]="","",MONTH(Table1[[#This Row],[Ngày2]]))</f>
        <v/>
      </c>
      <c r="G620" s="5">
        <f>IF(AND(Table1[[#This Row],[Số phiếu thu]]&lt;&gt;"",Table1[[#This Row],[Số phiếu chi]]=""),"T",IF(AND(Table1[[#This Row],[Số phiếu thu]]="",Table1[[#This Row],[Số phiếu chi]]&lt;&gt;""),"C",0))</f>
        <v>0</v>
      </c>
    </row>
    <row r="621" spans="4:7" x14ac:dyDescent="0.25">
      <c r="D621" s="2" t="str">
        <f>IF(Table1[[#This Row],[Ngày]]="","",Table1[[#This Row],[Ngày]])</f>
        <v/>
      </c>
      <c r="E621" s="27" t="str">
        <f>IF(Table1[[#This Row],[Ngày2]]="","",MONTH(Table1[[#This Row],[Ngày2]]))</f>
        <v/>
      </c>
      <c r="G621" s="5">
        <f>IF(AND(Table1[[#This Row],[Số phiếu thu]]&lt;&gt;"",Table1[[#This Row],[Số phiếu chi]]=""),"T",IF(AND(Table1[[#This Row],[Số phiếu thu]]="",Table1[[#This Row],[Số phiếu chi]]&lt;&gt;""),"C",0))</f>
        <v>0</v>
      </c>
    </row>
    <row r="622" spans="4:7" x14ac:dyDescent="0.25">
      <c r="D622" s="2" t="str">
        <f>IF(Table1[[#This Row],[Ngày]]="","",Table1[[#This Row],[Ngày]])</f>
        <v/>
      </c>
      <c r="E622" s="27" t="str">
        <f>IF(Table1[[#This Row],[Ngày2]]="","",MONTH(Table1[[#This Row],[Ngày2]]))</f>
        <v/>
      </c>
      <c r="G622" s="5">
        <f>IF(AND(Table1[[#This Row],[Số phiếu thu]]&lt;&gt;"",Table1[[#This Row],[Số phiếu chi]]=""),"T",IF(AND(Table1[[#This Row],[Số phiếu thu]]="",Table1[[#This Row],[Số phiếu chi]]&lt;&gt;""),"C",0))</f>
        <v>0</v>
      </c>
    </row>
    <row r="623" spans="4:7" x14ac:dyDescent="0.25">
      <c r="D623" s="2" t="str">
        <f>IF(Table1[[#This Row],[Ngày]]="","",Table1[[#This Row],[Ngày]])</f>
        <v/>
      </c>
      <c r="E623" s="27" t="str">
        <f>IF(Table1[[#This Row],[Ngày2]]="","",MONTH(Table1[[#This Row],[Ngày2]]))</f>
        <v/>
      </c>
      <c r="G623" s="5">
        <f>IF(AND(Table1[[#This Row],[Số phiếu thu]]&lt;&gt;"",Table1[[#This Row],[Số phiếu chi]]=""),"T",IF(AND(Table1[[#This Row],[Số phiếu thu]]="",Table1[[#This Row],[Số phiếu chi]]&lt;&gt;""),"C",0))</f>
        <v>0</v>
      </c>
    </row>
    <row r="624" spans="4:7" x14ac:dyDescent="0.25">
      <c r="D624" s="2" t="str">
        <f>IF(Table1[[#This Row],[Ngày]]="","",Table1[[#This Row],[Ngày]])</f>
        <v/>
      </c>
      <c r="E624" s="27" t="str">
        <f>IF(Table1[[#This Row],[Ngày2]]="","",MONTH(Table1[[#This Row],[Ngày2]]))</f>
        <v/>
      </c>
      <c r="G624" s="5">
        <f>IF(AND(Table1[[#This Row],[Số phiếu thu]]&lt;&gt;"",Table1[[#This Row],[Số phiếu chi]]=""),"T",IF(AND(Table1[[#This Row],[Số phiếu thu]]="",Table1[[#This Row],[Số phiếu chi]]&lt;&gt;""),"C",0))</f>
        <v>0</v>
      </c>
    </row>
    <row r="625" spans="4:7" x14ac:dyDescent="0.25">
      <c r="D625" s="2" t="str">
        <f>IF(Table1[[#This Row],[Ngày]]="","",Table1[[#This Row],[Ngày]])</f>
        <v/>
      </c>
      <c r="E625" s="27" t="str">
        <f>IF(Table1[[#This Row],[Ngày2]]="","",MONTH(Table1[[#This Row],[Ngày2]]))</f>
        <v/>
      </c>
      <c r="G625" s="5">
        <f>IF(AND(Table1[[#This Row],[Số phiếu thu]]&lt;&gt;"",Table1[[#This Row],[Số phiếu chi]]=""),"T",IF(AND(Table1[[#This Row],[Số phiếu thu]]="",Table1[[#This Row],[Số phiếu chi]]&lt;&gt;""),"C",0))</f>
        <v>0</v>
      </c>
    </row>
    <row r="626" spans="4:7" x14ac:dyDescent="0.25">
      <c r="D626" s="2" t="str">
        <f>IF(Table1[[#This Row],[Ngày]]="","",Table1[[#This Row],[Ngày]])</f>
        <v/>
      </c>
      <c r="E626" s="27" t="str">
        <f>IF(Table1[[#This Row],[Ngày2]]="","",MONTH(Table1[[#This Row],[Ngày2]]))</f>
        <v/>
      </c>
      <c r="G626" s="5">
        <f>IF(AND(Table1[[#This Row],[Số phiếu thu]]&lt;&gt;"",Table1[[#This Row],[Số phiếu chi]]=""),"T",IF(AND(Table1[[#This Row],[Số phiếu thu]]="",Table1[[#This Row],[Số phiếu chi]]&lt;&gt;""),"C",0))</f>
        <v>0</v>
      </c>
    </row>
    <row r="627" spans="4:7" x14ac:dyDescent="0.25">
      <c r="D627" s="2" t="str">
        <f>IF(Table1[[#This Row],[Ngày]]="","",Table1[[#This Row],[Ngày]])</f>
        <v/>
      </c>
      <c r="E627" s="27" t="str">
        <f>IF(Table1[[#This Row],[Ngày2]]="","",MONTH(Table1[[#This Row],[Ngày2]]))</f>
        <v/>
      </c>
      <c r="G627" s="5">
        <f>IF(AND(Table1[[#This Row],[Số phiếu thu]]&lt;&gt;"",Table1[[#This Row],[Số phiếu chi]]=""),"T",IF(AND(Table1[[#This Row],[Số phiếu thu]]="",Table1[[#This Row],[Số phiếu chi]]&lt;&gt;""),"C",0))</f>
        <v>0</v>
      </c>
    </row>
    <row r="628" spans="4:7" x14ac:dyDescent="0.25">
      <c r="D628" s="2" t="str">
        <f>IF(Table1[[#This Row],[Ngày]]="","",Table1[[#This Row],[Ngày]])</f>
        <v/>
      </c>
      <c r="E628" s="27" t="str">
        <f>IF(Table1[[#This Row],[Ngày2]]="","",MONTH(Table1[[#This Row],[Ngày2]]))</f>
        <v/>
      </c>
      <c r="G628" s="5">
        <f>IF(AND(Table1[[#This Row],[Số phiếu thu]]&lt;&gt;"",Table1[[#This Row],[Số phiếu chi]]=""),"T",IF(AND(Table1[[#This Row],[Số phiếu thu]]="",Table1[[#This Row],[Số phiếu chi]]&lt;&gt;""),"C",0))</f>
        <v>0</v>
      </c>
    </row>
    <row r="629" spans="4:7" x14ac:dyDescent="0.25">
      <c r="D629" s="2" t="str">
        <f>IF(Table1[[#This Row],[Ngày]]="","",Table1[[#This Row],[Ngày]])</f>
        <v/>
      </c>
      <c r="E629" s="27" t="str">
        <f>IF(Table1[[#This Row],[Ngày2]]="","",MONTH(Table1[[#This Row],[Ngày2]]))</f>
        <v/>
      </c>
      <c r="G629" s="5">
        <f>IF(AND(Table1[[#This Row],[Số phiếu thu]]&lt;&gt;"",Table1[[#This Row],[Số phiếu chi]]=""),"T",IF(AND(Table1[[#This Row],[Số phiếu thu]]="",Table1[[#This Row],[Số phiếu chi]]&lt;&gt;""),"C",0))</f>
        <v>0</v>
      </c>
    </row>
    <row r="630" spans="4:7" x14ac:dyDescent="0.25">
      <c r="D630" s="2" t="str">
        <f>IF(Table1[[#This Row],[Ngày]]="","",Table1[[#This Row],[Ngày]])</f>
        <v/>
      </c>
      <c r="E630" s="27" t="str">
        <f>IF(Table1[[#This Row],[Ngày2]]="","",MONTH(Table1[[#This Row],[Ngày2]]))</f>
        <v/>
      </c>
      <c r="G630" s="5">
        <f>IF(AND(Table1[[#This Row],[Số phiếu thu]]&lt;&gt;"",Table1[[#This Row],[Số phiếu chi]]=""),"T",IF(AND(Table1[[#This Row],[Số phiếu thu]]="",Table1[[#This Row],[Số phiếu chi]]&lt;&gt;""),"C",0))</f>
        <v>0</v>
      </c>
    </row>
    <row r="631" spans="4:7" x14ac:dyDescent="0.25">
      <c r="D631" s="2" t="str">
        <f>IF(Table1[[#This Row],[Ngày]]="","",Table1[[#This Row],[Ngày]])</f>
        <v/>
      </c>
      <c r="E631" s="27" t="str">
        <f>IF(Table1[[#This Row],[Ngày2]]="","",MONTH(Table1[[#This Row],[Ngày2]]))</f>
        <v/>
      </c>
      <c r="G631" s="5">
        <f>IF(AND(Table1[[#This Row],[Số phiếu thu]]&lt;&gt;"",Table1[[#This Row],[Số phiếu chi]]=""),"T",IF(AND(Table1[[#This Row],[Số phiếu thu]]="",Table1[[#This Row],[Số phiếu chi]]&lt;&gt;""),"C",0))</f>
        <v>0</v>
      </c>
    </row>
    <row r="632" spans="4:7" x14ac:dyDescent="0.25">
      <c r="D632" s="2" t="str">
        <f>IF(Table1[[#This Row],[Ngày]]="","",Table1[[#This Row],[Ngày]])</f>
        <v/>
      </c>
      <c r="E632" s="27" t="str">
        <f>IF(Table1[[#This Row],[Ngày2]]="","",MONTH(Table1[[#This Row],[Ngày2]]))</f>
        <v/>
      </c>
      <c r="G632" s="5">
        <f>IF(AND(Table1[[#This Row],[Số phiếu thu]]&lt;&gt;"",Table1[[#This Row],[Số phiếu chi]]=""),"T",IF(AND(Table1[[#This Row],[Số phiếu thu]]="",Table1[[#This Row],[Số phiếu chi]]&lt;&gt;""),"C",0))</f>
        <v>0</v>
      </c>
    </row>
    <row r="633" spans="4:7" x14ac:dyDescent="0.25">
      <c r="D633" s="2" t="str">
        <f>IF(Table1[[#This Row],[Ngày]]="","",Table1[[#This Row],[Ngày]])</f>
        <v/>
      </c>
      <c r="E633" s="27" t="str">
        <f>IF(Table1[[#This Row],[Ngày2]]="","",MONTH(Table1[[#This Row],[Ngày2]]))</f>
        <v/>
      </c>
      <c r="G633" s="5">
        <f>IF(AND(Table1[[#This Row],[Số phiếu thu]]&lt;&gt;"",Table1[[#This Row],[Số phiếu chi]]=""),"T",IF(AND(Table1[[#This Row],[Số phiếu thu]]="",Table1[[#This Row],[Số phiếu chi]]&lt;&gt;""),"C",0))</f>
        <v>0</v>
      </c>
    </row>
    <row r="634" spans="4:7" x14ac:dyDescent="0.25">
      <c r="D634" s="2" t="str">
        <f>IF(Table1[[#This Row],[Ngày]]="","",Table1[[#This Row],[Ngày]])</f>
        <v/>
      </c>
      <c r="E634" s="27" t="str">
        <f>IF(Table1[[#This Row],[Ngày2]]="","",MONTH(Table1[[#This Row],[Ngày2]]))</f>
        <v/>
      </c>
      <c r="G634" s="5">
        <f>IF(AND(Table1[[#This Row],[Số phiếu thu]]&lt;&gt;"",Table1[[#This Row],[Số phiếu chi]]=""),"T",IF(AND(Table1[[#This Row],[Số phiếu thu]]="",Table1[[#This Row],[Số phiếu chi]]&lt;&gt;""),"C",0))</f>
        <v>0</v>
      </c>
    </row>
    <row r="635" spans="4:7" x14ac:dyDescent="0.25">
      <c r="D635" s="2" t="str">
        <f>IF(Table1[[#This Row],[Ngày]]="","",Table1[[#This Row],[Ngày]])</f>
        <v/>
      </c>
      <c r="E635" s="27" t="str">
        <f>IF(Table1[[#This Row],[Ngày2]]="","",MONTH(Table1[[#This Row],[Ngày2]]))</f>
        <v/>
      </c>
      <c r="G635" s="5">
        <f>IF(AND(Table1[[#This Row],[Số phiếu thu]]&lt;&gt;"",Table1[[#This Row],[Số phiếu chi]]=""),"T",IF(AND(Table1[[#This Row],[Số phiếu thu]]="",Table1[[#This Row],[Số phiếu chi]]&lt;&gt;""),"C",0))</f>
        <v>0</v>
      </c>
    </row>
    <row r="636" spans="4:7" x14ac:dyDescent="0.25">
      <c r="D636" s="2" t="str">
        <f>IF(Table1[[#This Row],[Ngày]]="","",Table1[[#This Row],[Ngày]])</f>
        <v/>
      </c>
      <c r="E636" s="27" t="str">
        <f>IF(Table1[[#This Row],[Ngày2]]="","",MONTH(Table1[[#This Row],[Ngày2]]))</f>
        <v/>
      </c>
      <c r="G636" s="5">
        <f>IF(AND(Table1[[#This Row],[Số phiếu thu]]&lt;&gt;"",Table1[[#This Row],[Số phiếu chi]]=""),"T",IF(AND(Table1[[#This Row],[Số phiếu thu]]="",Table1[[#This Row],[Số phiếu chi]]&lt;&gt;""),"C",0))</f>
        <v>0</v>
      </c>
    </row>
    <row r="637" spans="4:7" x14ac:dyDescent="0.25">
      <c r="D637" s="2" t="str">
        <f>IF(Table1[[#This Row],[Ngày]]="","",Table1[[#This Row],[Ngày]])</f>
        <v/>
      </c>
      <c r="E637" s="27" t="str">
        <f>IF(Table1[[#This Row],[Ngày2]]="","",MONTH(Table1[[#This Row],[Ngày2]]))</f>
        <v/>
      </c>
      <c r="G637" s="5">
        <f>IF(AND(Table1[[#This Row],[Số phiếu thu]]&lt;&gt;"",Table1[[#This Row],[Số phiếu chi]]=""),"T",IF(AND(Table1[[#This Row],[Số phiếu thu]]="",Table1[[#This Row],[Số phiếu chi]]&lt;&gt;""),"C",0))</f>
        <v>0</v>
      </c>
    </row>
    <row r="638" spans="4:7" x14ac:dyDescent="0.25">
      <c r="D638" s="2" t="str">
        <f>IF(Table1[[#This Row],[Ngày]]="","",Table1[[#This Row],[Ngày]])</f>
        <v/>
      </c>
      <c r="E638" s="27" t="str">
        <f>IF(Table1[[#This Row],[Ngày2]]="","",MONTH(Table1[[#This Row],[Ngày2]]))</f>
        <v/>
      </c>
      <c r="G638" s="5">
        <f>IF(AND(Table1[[#This Row],[Số phiếu thu]]&lt;&gt;"",Table1[[#This Row],[Số phiếu chi]]=""),"T",IF(AND(Table1[[#This Row],[Số phiếu thu]]="",Table1[[#This Row],[Số phiếu chi]]&lt;&gt;""),"C",0))</f>
        <v>0</v>
      </c>
    </row>
    <row r="639" spans="4:7" x14ac:dyDescent="0.25">
      <c r="D639" s="2" t="str">
        <f>IF(Table1[[#This Row],[Ngày]]="","",Table1[[#This Row],[Ngày]])</f>
        <v/>
      </c>
      <c r="E639" s="27" t="str">
        <f>IF(Table1[[#This Row],[Ngày2]]="","",MONTH(Table1[[#This Row],[Ngày2]]))</f>
        <v/>
      </c>
      <c r="G639" s="5">
        <f>IF(AND(Table1[[#This Row],[Số phiếu thu]]&lt;&gt;"",Table1[[#This Row],[Số phiếu chi]]=""),"T",IF(AND(Table1[[#This Row],[Số phiếu thu]]="",Table1[[#This Row],[Số phiếu chi]]&lt;&gt;""),"C",0))</f>
        <v>0</v>
      </c>
    </row>
    <row r="640" spans="4:7" x14ac:dyDescent="0.25">
      <c r="D640" s="2" t="str">
        <f>IF(Table1[[#This Row],[Ngày]]="","",Table1[[#This Row],[Ngày]])</f>
        <v/>
      </c>
      <c r="E640" s="27" t="str">
        <f>IF(Table1[[#This Row],[Ngày2]]="","",MONTH(Table1[[#This Row],[Ngày2]]))</f>
        <v/>
      </c>
      <c r="G640" s="5">
        <f>IF(AND(Table1[[#This Row],[Số phiếu thu]]&lt;&gt;"",Table1[[#This Row],[Số phiếu chi]]=""),"T",IF(AND(Table1[[#This Row],[Số phiếu thu]]="",Table1[[#This Row],[Số phiếu chi]]&lt;&gt;""),"C",0))</f>
        <v>0</v>
      </c>
    </row>
    <row r="641" spans="4:7" x14ac:dyDescent="0.25">
      <c r="D641" s="2" t="str">
        <f>IF(Table1[[#This Row],[Ngày]]="","",Table1[[#This Row],[Ngày]])</f>
        <v/>
      </c>
      <c r="E641" s="27" t="str">
        <f>IF(Table1[[#This Row],[Ngày2]]="","",MONTH(Table1[[#This Row],[Ngày2]]))</f>
        <v/>
      </c>
      <c r="G641" s="5">
        <f>IF(AND(Table1[[#This Row],[Số phiếu thu]]&lt;&gt;"",Table1[[#This Row],[Số phiếu chi]]=""),"T",IF(AND(Table1[[#This Row],[Số phiếu thu]]="",Table1[[#This Row],[Số phiếu chi]]&lt;&gt;""),"C",0))</f>
        <v>0</v>
      </c>
    </row>
    <row r="642" spans="4:7" x14ac:dyDescent="0.25">
      <c r="D642" s="2" t="str">
        <f>IF(Table1[[#This Row],[Ngày]]="","",Table1[[#This Row],[Ngày]])</f>
        <v/>
      </c>
      <c r="E642" s="27" t="str">
        <f>IF(Table1[[#This Row],[Ngày2]]="","",MONTH(Table1[[#This Row],[Ngày2]]))</f>
        <v/>
      </c>
      <c r="G642" s="5">
        <f>IF(AND(Table1[[#This Row],[Số phiếu thu]]&lt;&gt;"",Table1[[#This Row],[Số phiếu chi]]=""),"T",IF(AND(Table1[[#This Row],[Số phiếu thu]]="",Table1[[#This Row],[Số phiếu chi]]&lt;&gt;""),"C",0))</f>
        <v>0</v>
      </c>
    </row>
    <row r="643" spans="4:7" x14ac:dyDescent="0.25">
      <c r="D643" s="2" t="str">
        <f>IF(Table1[[#This Row],[Ngày]]="","",Table1[[#This Row],[Ngày]])</f>
        <v/>
      </c>
      <c r="E643" s="27" t="str">
        <f>IF(Table1[[#This Row],[Ngày2]]="","",MONTH(Table1[[#This Row],[Ngày2]]))</f>
        <v/>
      </c>
      <c r="G643" s="5">
        <f>IF(AND(Table1[[#This Row],[Số phiếu thu]]&lt;&gt;"",Table1[[#This Row],[Số phiếu chi]]=""),"T",IF(AND(Table1[[#This Row],[Số phiếu thu]]="",Table1[[#This Row],[Số phiếu chi]]&lt;&gt;""),"C",0))</f>
        <v>0</v>
      </c>
    </row>
    <row r="644" spans="4:7" x14ac:dyDescent="0.25">
      <c r="D644" s="2" t="str">
        <f>IF(Table1[[#This Row],[Ngày]]="","",Table1[[#This Row],[Ngày]])</f>
        <v/>
      </c>
      <c r="E644" s="27" t="str">
        <f>IF(Table1[[#This Row],[Ngày2]]="","",MONTH(Table1[[#This Row],[Ngày2]]))</f>
        <v/>
      </c>
      <c r="G644" s="5">
        <f>IF(AND(Table1[[#This Row],[Số phiếu thu]]&lt;&gt;"",Table1[[#This Row],[Số phiếu chi]]=""),"T",IF(AND(Table1[[#This Row],[Số phiếu thu]]="",Table1[[#This Row],[Số phiếu chi]]&lt;&gt;""),"C",0))</f>
        <v>0</v>
      </c>
    </row>
    <row r="645" spans="4:7" x14ac:dyDescent="0.25">
      <c r="D645" s="2" t="str">
        <f>IF(Table1[[#This Row],[Ngày]]="","",Table1[[#This Row],[Ngày]])</f>
        <v/>
      </c>
      <c r="E645" s="27" t="str">
        <f>IF(Table1[[#This Row],[Ngày2]]="","",MONTH(Table1[[#This Row],[Ngày2]]))</f>
        <v/>
      </c>
      <c r="G645" s="5">
        <f>IF(AND(Table1[[#This Row],[Số phiếu thu]]&lt;&gt;"",Table1[[#This Row],[Số phiếu chi]]=""),"T",IF(AND(Table1[[#This Row],[Số phiếu thu]]="",Table1[[#This Row],[Số phiếu chi]]&lt;&gt;""),"C",0))</f>
        <v>0</v>
      </c>
    </row>
    <row r="646" spans="4:7" x14ac:dyDescent="0.25">
      <c r="D646" s="2" t="str">
        <f>IF(Table1[[#This Row],[Ngày]]="","",Table1[[#This Row],[Ngày]])</f>
        <v/>
      </c>
      <c r="E646" s="27" t="str">
        <f>IF(Table1[[#This Row],[Ngày2]]="","",MONTH(Table1[[#This Row],[Ngày2]]))</f>
        <v/>
      </c>
      <c r="G646" s="5">
        <f>IF(AND(Table1[[#This Row],[Số phiếu thu]]&lt;&gt;"",Table1[[#This Row],[Số phiếu chi]]=""),"T",IF(AND(Table1[[#This Row],[Số phiếu thu]]="",Table1[[#This Row],[Số phiếu chi]]&lt;&gt;""),"C",0))</f>
        <v>0</v>
      </c>
    </row>
    <row r="647" spans="4:7" x14ac:dyDescent="0.25">
      <c r="D647" s="2" t="str">
        <f>IF(Table1[[#This Row],[Ngày]]="","",Table1[[#This Row],[Ngày]])</f>
        <v/>
      </c>
      <c r="E647" s="27" t="str">
        <f>IF(Table1[[#This Row],[Ngày2]]="","",MONTH(Table1[[#This Row],[Ngày2]]))</f>
        <v/>
      </c>
      <c r="G647" s="5">
        <f>IF(AND(Table1[[#This Row],[Số phiếu thu]]&lt;&gt;"",Table1[[#This Row],[Số phiếu chi]]=""),"T",IF(AND(Table1[[#This Row],[Số phiếu thu]]="",Table1[[#This Row],[Số phiếu chi]]&lt;&gt;""),"C",0))</f>
        <v>0</v>
      </c>
    </row>
    <row r="648" spans="4:7" x14ac:dyDescent="0.25">
      <c r="D648" s="2" t="str">
        <f>IF(Table1[[#This Row],[Ngày]]="","",Table1[[#This Row],[Ngày]])</f>
        <v/>
      </c>
      <c r="E648" s="27" t="str">
        <f>IF(Table1[[#This Row],[Ngày2]]="","",MONTH(Table1[[#This Row],[Ngày2]]))</f>
        <v/>
      </c>
      <c r="G648" s="5">
        <f>IF(AND(Table1[[#This Row],[Số phiếu thu]]&lt;&gt;"",Table1[[#This Row],[Số phiếu chi]]=""),"T",IF(AND(Table1[[#This Row],[Số phiếu thu]]="",Table1[[#This Row],[Số phiếu chi]]&lt;&gt;""),"C",0))</f>
        <v>0</v>
      </c>
    </row>
    <row r="649" spans="4:7" x14ac:dyDescent="0.25">
      <c r="D649" s="2" t="str">
        <f>IF(Table1[[#This Row],[Ngày]]="","",Table1[[#This Row],[Ngày]])</f>
        <v/>
      </c>
      <c r="E649" s="27" t="str">
        <f>IF(Table1[[#This Row],[Ngày2]]="","",MONTH(Table1[[#This Row],[Ngày2]]))</f>
        <v/>
      </c>
      <c r="G649" s="5">
        <f>IF(AND(Table1[[#This Row],[Số phiếu thu]]&lt;&gt;"",Table1[[#This Row],[Số phiếu chi]]=""),"T",IF(AND(Table1[[#This Row],[Số phiếu thu]]="",Table1[[#This Row],[Số phiếu chi]]&lt;&gt;""),"C",0))</f>
        <v>0</v>
      </c>
    </row>
    <row r="650" spans="4:7" x14ac:dyDescent="0.25">
      <c r="D650" s="2" t="str">
        <f>IF(Table1[[#This Row],[Ngày]]="","",Table1[[#This Row],[Ngày]])</f>
        <v/>
      </c>
      <c r="E650" s="27" t="str">
        <f>IF(Table1[[#This Row],[Ngày2]]="","",MONTH(Table1[[#This Row],[Ngày2]]))</f>
        <v/>
      </c>
      <c r="G650" s="5">
        <f>IF(AND(Table1[[#This Row],[Số phiếu thu]]&lt;&gt;"",Table1[[#This Row],[Số phiếu chi]]=""),"T",IF(AND(Table1[[#This Row],[Số phiếu thu]]="",Table1[[#This Row],[Số phiếu chi]]&lt;&gt;""),"C",0))</f>
        <v>0</v>
      </c>
    </row>
    <row r="651" spans="4:7" x14ac:dyDescent="0.25">
      <c r="D651" s="2" t="str">
        <f>IF(Table1[[#This Row],[Ngày]]="","",Table1[[#This Row],[Ngày]])</f>
        <v/>
      </c>
      <c r="E651" s="27" t="str">
        <f>IF(Table1[[#This Row],[Ngày2]]="","",MONTH(Table1[[#This Row],[Ngày2]]))</f>
        <v/>
      </c>
      <c r="G651" s="5">
        <f>IF(AND(Table1[[#This Row],[Số phiếu thu]]&lt;&gt;"",Table1[[#This Row],[Số phiếu chi]]=""),"T",IF(AND(Table1[[#This Row],[Số phiếu thu]]="",Table1[[#This Row],[Số phiếu chi]]&lt;&gt;""),"C",0))</f>
        <v>0</v>
      </c>
    </row>
    <row r="652" spans="4:7" x14ac:dyDescent="0.25">
      <c r="D652" s="2" t="str">
        <f>IF(Table1[[#This Row],[Ngày]]="","",Table1[[#This Row],[Ngày]])</f>
        <v/>
      </c>
      <c r="E652" s="27" t="str">
        <f>IF(Table1[[#This Row],[Ngày2]]="","",MONTH(Table1[[#This Row],[Ngày2]]))</f>
        <v/>
      </c>
      <c r="G652" s="5">
        <f>IF(AND(Table1[[#This Row],[Số phiếu thu]]&lt;&gt;"",Table1[[#This Row],[Số phiếu chi]]=""),"T",IF(AND(Table1[[#This Row],[Số phiếu thu]]="",Table1[[#This Row],[Số phiếu chi]]&lt;&gt;""),"C",0))</f>
        <v>0</v>
      </c>
    </row>
    <row r="653" spans="4:7" x14ac:dyDescent="0.25">
      <c r="D653" s="2" t="str">
        <f>IF(Table1[[#This Row],[Ngày]]="","",Table1[[#This Row],[Ngày]])</f>
        <v/>
      </c>
      <c r="E653" s="27" t="str">
        <f>IF(Table1[[#This Row],[Ngày2]]="","",MONTH(Table1[[#This Row],[Ngày2]]))</f>
        <v/>
      </c>
      <c r="G653" s="5">
        <f>IF(AND(Table1[[#This Row],[Số phiếu thu]]&lt;&gt;"",Table1[[#This Row],[Số phiếu chi]]=""),"T",IF(AND(Table1[[#This Row],[Số phiếu thu]]="",Table1[[#This Row],[Số phiếu chi]]&lt;&gt;""),"C",0))</f>
        <v>0</v>
      </c>
    </row>
    <row r="654" spans="4:7" x14ac:dyDescent="0.25">
      <c r="D654" s="2" t="str">
        <f>IF(Table1[[#This Row],[Ngày]]="","",Table1[[#This Row],[Ngày]])</f>
        <v/>
      </c>
      <c r="E654" s="27" t="str">
        <f>IF(Table1[[#This Row],[Ngày2]]="","",MONTH(Table1[[#This Row],[Ngày2]]))</f>
        <v/>
      </c>
      <c r="G654" s="5">
        <f>IF(AND(Table1[[#This Row],[Số phiếu thu]]&lt;&gt;"",Table1[[#This Row],[Số phiếu chi]]=""),"T",IF(AND(Table1[[#This Row],[Số phiếu thu]]="",Table1[[#This Row],[Số phiếu chi]]&lt;&gt;""),"C",0))</f>
        <v>0</v>
      </c>
    </row>
    <row r="655" spans="4:7" x14ac:dyDescent="0.25">
      <c r="D655" s="2" t="str">
        <f>IF(Table1[[#This Row],[Ngày]]="","",Table1[[#This Row],[Ngày]])</f>
        <v/>
      </c>
      <c r="E655" s="27" t="str">
        <f>IF(Table1[[#This Row],[Ngày2]]="","",MONTH(Table1[[#This Row],[Ngày2]]))</f>
        <v/>
      </c>
      <c r="G655" s="5">
        <f>IF(AND(Table1[[#This Row],[Số phiếu thu]]&lt;&gt;"",Table1[[#This Row],[Số phiếu chi]]=""),"T",IF(AND(Table1[[#This Row],[Số phiếu thu]]="",Table1[[#This Row],[Số phiếu chi]]&lt;&gt;""),"C",0))</f>
        <v>0</v>
      </c>
    </row>
    <row r="656" spans="4:7" x14ac:dyDescent="0.25">
      <c r="D656" s="2" t="str">
        <f>IF(Table1[[#This Row],[Ngày]]="","",Table1[[#This Row],[Ngày]])</f>
        <v/>
      </c>
      <c r="E656" s="27" t="str">
        <f>IF(Table1[[#This Row],[Ngày2]]="","",MONTH(Table1[[#This Row],[Ngày2]]))</f>
        <v/>
      </c>
      <c r="G656" s="5">
        <f>IF(AND(Table1[[#This Row],[Số phiếu thu]]&lt;&gt;"",Table1[[#This Row],[Số phiếu chi]]=""),"T",IF(AND(Table1[[#This Row],[Số phiếu thu]]="",Table1[[#This Row],[Số phiếu chi]]&lt;&gt;""),"C",0))</f>
        <v>0</v>
      </c>
    </row>
    <row r="657" spans="4:7" x14ac:dyDescent="0.25">
      <c r="D657" s="2" t="str">
        <f>IF(Table1[[#This Row],[Ngày]]="","",Table1[[#This Row],[Ngày]])</f>
        <v/>
      </c>
      <c r="E657" s="27" t="str">
        <f>IF(Table1[[#This Row],[Ngày2]]="","",MONTH(Table1[[#This Row],[Ngày2]]))</f>
        <v/>
      </c>
      <c r="G657" s="5">
        <f>IF(AND(Table1[[#This Row],[Số phiếu thu]]&lt;&gt;"",Table1[[#This Row],[Số phiếu chi]]=""),"T",IF(AND(Table1[[#This Row],[Số phiếu thu]]="",Table1[[#This Row],[Số phiếu chi]]&lt;&gt;""),"C",0))</f>
        <v>0</v>
      </c>
    </row>
    <row r="658" spans="4:7" x14ac:dyDescent="0.25">
      <c r="D658" s="2" t="str">
        <f>IF(Table1[[#This Row],[Ngày]]="","",Table1[[#This Row],[Ngày]])</f>
        <v/>
      </c>
      <c r="E658" s="27" t="str">
        <f>IF(Table1[[#This Row],[Ngày2]]="","",MONTH(Table1[[#This Row],[Ngày2]]))</f>
        <v/>
      </c>
      <c r="G658" s="5">
        <f>IF(AND(Table1[[#This Row],[Số phiếu thu]]&lt;&gt;"",Table1[[#This Row],[Số phiếu chi]]=""),"T",IF(AND(Table1[[#This Row],[Số phiếu thu]]="",Table1[[#This Row],[Số phiếu chi]]&lt;&gt;""),"C",0))</f>
        <v>0</v>
      </c>
    </row>
    <row r="659" spans="4:7" x14ac:dyDescent="0.25">
      <c r="D659" s="2" t="str">
        <f>IF(Table1[[#This Row],[Ngày]]="","",Table1[[#This Row],[Ngày]])</f>
        <v/>
      </c>
      <c r="E659" s="27" t="str">
        <f>IF(Table1[[#This Row],[Ngày2]]="","",MONTH(Table1[[#This Row],[Ngày2]]))</f>
        <v/>
      </c>
      <c r="G659" s="5">
        <f>IF(AND(Table1[[#This Row],[Số phiếu thu]]&lt;&gt;"",Table1[[#This Row],[Số phiếu chi]]=""),"T",IF(AND(Table1[[#This Row],[Số phiếu thu]]="",Table1[[#This Row],[Số phiếu chi]]&lt;&gt;""),"C",0))</f>
        <v>0</v>
      </c>
    </row>
    <row r="660" spans="4:7" x14ac:dyDescent="0.25">
      <c r="D660" s="2" t="str">
        <f>IF(Table1[[#This Row],[Ngày]]="","",Table1[[#This Row],[Ngày]])</f>
        <v/>
      </c>
      <c r="E660" s="27" t="str">
        <f>IF(Table1[[#This Row],[Ngày2]]="","",MONTH(Table1[[#This Row],[Ngày2]]))</f>
        <v/>
      </c>
      <c r="G660" s="5">
        <f>IF(AND(Table1[[#This Row],[Số phiếu thu]]&lt;&gt;"",Table1[[#This Row],[Số phiếu chi]]=""),"T",IF(AND(Table1[[#This Row],[Số phiếu thu]]="",Table1[[#This Row],[Số phiếu chi]]&lt;&gt;""),"C",0))</f>
        <v>0</v>
      </c>
    </row>
    <row r="661" spans="4:7" x14ac:dyDescent="0.25">
      <c r="D661" s="2" t="str">
        <f>IF(Table1[[#This Row],[Ngày]]="","",Table1[[#This Row],[Ngày]])</f>
        <v/>
      </c>
      <c r="E661" s="27" t="str">
        <f>IF(Table1[[#This Row],[Ngày2]]="","",MONTH(Table1[[#This Row],[Ngày2]]))</f>
        <v/>
      </c>
      <c r="G661" s="5">
        <f>IF(AND(Table1[[#This Row],[Số phiếu thu]]&lt;&gt;"",Table1[[#This Row],[Số phiếu chi]]=""),"T",IF(AND(Table1[[#This Row],[Số phiếu thu]]="",Table1[[#This Row],[Số phiếu chi]]&lt;&gt;""),"C",0))</f>
        <v>0</v>
      </c>
    </row>
    <row r="662" spans="4:7" x14ac:dyDescent="0.25">
      <c r="D662" s="2" t="str">
        <f>IF(Table1[[#This Row],[Ngày]]="","",Table1[[#This Row],[Ngày]])</f>
        <v/>
      </c>
      <c r="E662" s="27" t="str">
        <f>IF(Table1[[#This Row],[Ngày2]]="","",MONTH(Table1[[#This Row],[Ngày2]]))</f>
        <v/>
      </c>
      <c r="G662" s="5">
        <f>IF(AND(Table1[[#This Row],[Số phiếu thu]]&lt;&gt;"",Table1[[#This Row],[Số phiếu chi]]=""),"T",IF(AND(Table1[[#This Row],[Số phiếu thu]]="",Table1[[#This Row],[Số phiếu chi]]&lt;&gt;""),"C",0))</f>
        <v>0</v>
      </c>
    </row>
    <row r="663" spans="4:7" x14ac:dyDescent="0.25">
      <c r="D663" s="2" t="str">
        <f>IF(Table1[[#This Row],[Ngày]]="","",Table1[[#This Row],[Ngày]])</f>
        <v/>
      </c>
      <c r="E663" s="27" t="str">
        <f>IF(Table1[[#This Row],[Ngày2]]="","",MONTH(Table1[[#This Row],[Ngày2]]))</f>
        <v/>
      </c>
      <c r="G663" s="5">
        <f>IF(AND(Table1[[#This Row],[Số phiếu thu]]&lt;&gt;"",Table1[[#This Row],[Số phiếu chi]]=""),"T",IF(AND(Table1[[#This Row],[Số phiếu thu]]="",Table1[[#This Row],[Số phiếu chi]]&lt;&gt;""),"C",0))</f>
        <v>0</v>
      </c>
    </row>
    <row r="664" spans="4:7" x14ac:dyDescent="0.25">
      <c r="D664" s="2" t="str">
        <f>IF(Table1[[#This Row],[Ngày]]="","",Table1[[#This Row],[Ngày]])</f>
        <v/>
      </c>
      <c r="E664" s="27" t="str">
        <f>IF(Table1[[#This Row],[Ngày2]]="","",MONTH(Table1[[#This Row],[Ngày2]]))</f>
        <v/>
      </c>
      <c r="G664" s="5">
        <f>IF(AND(Table1[[#This Row],[Số phiếu thu]]&lt;&gt;"",Table1[[#This Row],[Số phiếu chi]]=""),"T",IF(AND(Table1[[#This Row],[Số phiếu thu]]="",Table1[[#This Row],[Số phiếu chi]]&lt;&gt;""),"C",0))</f>
        <v>0</v>
      </c>
    </row>
    <row r="665" spans="4:7" x14ac:dyDescent="0.25">
      <c r="D665" s="2" t="str">
        <f>IF(Table1[[#This Row],[Ngày]]="","",Table1[[#This Row],[Ngày]])</f>
        <v/>
      </c>
      <c r="E665" s="27" t="str">
        <f>IF(Table1[[#This Row],[Ngày2]]="","",MONTH(Table1[[#This Row],[Ngày2]]))</f>
        <v/>
      </c>
      <c r="G665" s="5">
        <f>IF(AND(Table1[[#This Row],[Số phiếu thu]]&lt;&gt;"",Table1[[#This Row],[Số phiếu chi]]=""),"T",IF(AND(Table1[[#This Row],[Số phiếu thu]]="",Table1[[#This Row],[Số phiếu chi]]&lt;&gt;""),"C",0))</f>
        <v>0</v>
      </c>
    </row>
    <row r="666" spans="4:7" x14ac:dyDescent="0.25">
      <c r="D666" s="2" t="str">
        <f>IF(Table1[[#This Row],[Ngày]]="","",Table1[[#This Row],[Ngày]])</f>
        <v/>
      </c>
      <c r="E666" s="27" t="str">
        <f>IF(Table1[[#This Row],[Ngày2]]="","",MONTH(Table1[[#This Row],[Ngày2]]))</f>
        <v/>
      </c>
      <c r="G666" s="5">
        <f>IF(AND(Table1[[#This Row],[Số phiếu thu]]&lt;&gt;"",Table1[[#This Row],[Số phiếu chi]]=""),"T",IF(AND(Table1[[#This Row],[Số phiếu thu]]="",Table1[[#This Row],[Số phiếu chi]]&lt;&gt;""),"C",0))</f>
        <v>0</v>
      </c>
    </row>
    <row r="667" spans="4:7" x14ac:dyDescent="0.25">
      <c r="D667" s="2" t="str">
        <f>IF(Table1[[#This Row],[Ngày]]="","",Table1[[#This Row],[Ngày]])</f>
        <v/>
      </c>
      <c r="E667" s="27" t="str">
        <f>IF(Table1[[#This Row],[Ngày2]]="","",MONTH(Table1[[#This Row],[Ngày2]]))</f>
        <v/>
      </c>
      <c r="G667" s="5">
        <f>IF(AND(Table1[[#This Row],[Số phiếu thu]]&lt;&gt;"",Table1[[#This Row],[Số phiếu chi]]=""),"T",IF(AND(Table1[[#This Row],[Số phiếu thu]]="",Table1[[#This Row],[Số phiếu chi]]&lt;&gt;""),"C",0))</f>
        <v>0</v>
      </c>
    </row>
    <row r="668" spans="4:7" x14ac:dyDescent="0.25">
      <c r="D668" s="2" t="str">
        <f>IF(Table1[[#This Row],[Ngày]]="","",Table1[[#This Row],[Ngày]])</f>
        <v/>
      </c>
      <c r="E668" s="27" t="str">
        <f>IF(Table1[[#This Row],[Ngày2]]="","",MONTH(Table1[[#This Row],[Ngày2]]))</f>
        <v/>
      </c>
      <c r="G668" s="5">
        <f>IF(AND(Table1[[#This Row],[Số phiếu thu]]&lt;&gt;"",Table1[[#This Row],[Số phiếu chi]]=""),"T",IF(AND(Table1[[#This Row],[Số phiếu thu]]="",Table1[[#This Row],[Số phiếu chi]]&lt;&gt;""),"C",0))</f>
        <v>0</v>
      </c>
    </row>
    <row r="669" spans="4:7" x14ac:dyDescent="0.25">
      <c r="D669" s="2" t="str">
        <f>IF(Table1[[#This Row],[Ngày]]="","",Table1[[#This Row],[Ngày]])</f>
        <v/>
      </c>
      <c r="E669" s="27" t="str">
        <f>IF(Table1[[#This Row],[Ngày2]]="","",MONTH(Table1[[#This Row],[Ngày2]]))</f>
        <v/>
      </c>
      <c r="G669" s="5">
        <f>IF(AND(Table1[[#This Row],[Số phiếu thu]]&lt;&gt;"",Table1[[#This Row],[Số phiếu chi]]=""),"T",IF(AND(Table1[[#This Row],[Số phiếu thu]]="",Table1[[#This Row],[Số phiếu chi]]&lt;&gt;""),"C",0))</f>
        <v>0</v>
      </c>
    </row>
    <row r="670" spans="4:7" x14ac:dyDescent="0.25">
      <c r="D670" s="2" t="str">
        <f>IF(Table1[[#This Row],[Ngày]]="","",Table1[[#This Row],[Ngày]])</f>
        <v/>
      </c>
      <c r="E670" s="27" t="str">
        <f>IF(Table1[[#This Row],[Ngày2]]="","",MONTH(Table1[[#This Row],[Ngày2]]))</f>
        <v/>
      </c>
      <c r="G670" s="5">
        <f>IF(AND(Table1[[#This Row],[Số phiếu thu]]&lt;&gt;"",Table1[[#This Row],[Số phiếu chi]]=""),"T",IF(AND(Table1[[#This Row],[Số phiếu thu]]="",Table1[[#This Row],[Số phiếu chi]]&lt;&gt;""),"C",0))</f>
        <v>0</v>
      </c>
    </row>
    <row r="671" spans="4:7" x14ac:dyDescent="0.25">
      <c r="D671" s="2" t="str">
        <f>IF(Table1[[#This Row],[Ngày]]="","",Table1[[#This Row],[Ngày]])</f>
        <v/>
      </c>
      <c r="E671" s="27" t="str">
        <f>IF(Table1[[#This Row],[Ngày2]]="","",MONTH(Table1[[#This Row],[Ngày2]]))</f>
        <v/>
      </c>
      <c r="G671" s="5">
        <f>IF(AND(Table1[[#This Row],[Số phiếu thu]]&lt;&gt;"",Table1[[#This Row],[Số phiếu chi]]=""),"T",IF(AND(Table1[[#This Row],[Số phiếu thu]]="",Table1[[#This Row],[Số phiếu chi]]&lt;&gt;""),"C",0))</f>
        <v>0</v>
      </c>
    </row>
    <row r="672" spans="4:7" x14ac:dyDescent="0.25">
      <c r="D672" s="2" t="str">
        <f>IF(Table1[[#This Row],[Ngày]]="","",Table1[[#This Row],[Ngày]])</f>
        <v/>
      </c>
      <c r="E672" s="27" t="str">
        <f>IF(Table1[[#This Row],[Ngày2]]="","",MONTH(Table1[[#This Row],[Ngày2]]))</f>
        <v/>
      </c>
      <c r="G672" s="5">
        <f>IF(AND(Table1[[#This Row],[Số phiếu thu]]&lt;&gt;"",Table1[[#This Row],[Số phiếu chi]]=""),"T",IF(AND(Table1[[#This Row],[Số phiếu thu]]="",Table1[[#This Row],[Số phiếu chi]]&lt;&gt;""),"C",0))</f>
        <v>0</v>
      </c>
    </row>
    <row r="673" spans="4:7" x14ac:dyDescent="0.25">
      <c r="D673" s="2" t="str">
        <f>IF(Table1[[#This Row],[Ngày]]="","",Table1[[#This Row],[Ngày]])</f>
        <v/>
      </c>
      <c r="E673" s="27" t="str">
        <f>IF(Table1[[#This Row],[Ngày2]]="","",MONTH(Table1[[#This Row],[Ngày2]]))</f>
        <v/>
      </c>
      <c r="G673" s="5">
        <f>IF(AND(Table1[[#This Row],[Số phiếu thu]]&lt;&gt;"",Table1[[#This Row],[Số phiếu chi]]=""),"T",IF(AND(Table1[[#This Row],[Số phiếu thu]]="",Table1[[#This Row],[Số phiếu chi]]&lt;&gt;""),"C",0))</f>
        <v>0</v>
      </c>
    </row>
    <row r="674" spans="4:7" x14ac:dyDescent="0.25">
      <c r="D674" s="2" t="str">
        <f>IF(Table1[[#This Row],[Ngày]]="","",Table1[[#This Row],[Ngày]])</f>
        <v/>
      </c>
      <c r="E674" s="27" t="str">
        <f>IF(Table1[[#This Row],[Ngày2]]="","",MONTH(Table1[[#This Row],[Ngày2]]))</f>
        <v/>
      </c>
      <c r="G674" s="5">
        <f>IF(AND(Table1[[#This Row],[Số phiếu thu]]&lt;&gt;"",Table1[[#This Row],[Số phiếu chi]]=""),"T",IF(AND(Table1[[#This Row],[Số phiếu thu]]="",Table1[[#This Row],[Số phiếu chi]]&lt;&gt;""),"C",0))</f>
        <v>0</v>
      </c>
    </row>
    <row r="675" spans="4:7" x14ac:dyDescent="0.25">
      <c r="D675" s="2" t="str">
        <f>IF(Table1[[#This Row],[Ngày]]="","",Table1[[#This Row],[Ngày]])</f>
        <v/>
      </c>
      <c r="E675" s="27" t="str">
        <f>IF(Table1[[#This Row],[Ngày2]]="","",MONTH(Table1[[#This Row],[Ngày2]]))</f>
        <v/>
      </c>
      <c r="G675" s="5">
        <f>IF(AND(Table1[[#This Row],[Số phiếu thu]]&lt;&gt;"",Table1[[#This Row],[Số phiếu chi]]=""),"T",IF(AND(Table1[[#This Row],[Số phiếu thu]]="",Table1[[#This Row],[Số phiếu chi]]&lt;&gt;""),"C",0))</f>
        <v>0</v>
      </c>
    </row>
    <row r="676" spans="4:7" x14ac:dyDescent="0.25">
      <c r="D676" s="2" t="str">
        <f>IF(Table1[[#This Row],[Ngày]]="","",Table1[[#This Row],[Ngày]])</f>
        <v/>
      </c>
      <c r="E676" s="27" t="str">
        <f>IF(Table1[[#This Row],[Ngày2]]="","",MONTH(Table1[[#This Row],[Ngày2]]))</f>
        <v/>
      </c>
      <c r="G676" s="5">
        <f>IF(AND(Table1[[#This Row],[Số phiếu thu]]&lt;&gt;"",Table1[[#This Row],[Số phiếu chi]]=""),"T",IF(AND(Table1[[#This Row],[Số phiếu thu]]="",Table1[[#This Row],[Số phiếu chi]]&lt;&gt;""),"C",0))</f>
        <v>0</v>
      </c>
    </row>
    <row r="677" spans="4:7" x14ac:dyDescent="0.25">
      <c r="D677" s="2" t="str">
        <f>IF(Table1[[#This Row],[Ngày]]="","",Table1[[#This Row],[Ngày]])</f>
        <v/>
      </c>
      <c r="E677" s="27" t="str">
        <f>IF(Table1[[#This Row],[Ngày2]]="","",MONTH(Table1[[#This Row],[Ngày2]]))</f>
        <v/>
      </c>
      <c r="G677" s="5">
        <f>IF(AND(Table1[[#This Row],[Số phiếu thu]]&lt;&gt;"",Table1[[#This Row],[Số phiếu chi]]=""),"T",IF(AND(Table1[[#This Row],[Số phiếu thu]]="",Table1[[#This Row],[Số phiếu chi]]&lt;&gt;""),"C",0))</f>
        <v>0</v>
      </c>
    </row>
    <row r="678" spans="4:7" x14ac:dyDescent="0.25">
      <c r="D678" s="2" t="str">
        <f>IF(Table1[[#This Row],[Ngày]]="","",Table1[[#This Row],[Ngày]])</f>
        <v/>
      </c>
      <c r="E678" s="27" t="str">
        <f>IF(Table1[[#This Row],[Ngày2]]="","",MONTH(Table1[[#This Row],[Ngày2]]))</f>
        <v/>
      </c>
      <c r="G678" s="5">
        <f>IF(AND(Table1[[#This Row],[Số phiếu thu]]&lt;&gt;"",Table1[[#This Row],[Số phiếu chi]]=""),"T",IF(AND(Table1[[#This Row],[Số phiếu thu]]="",Table1[[#This Row],[Số phiếu chi]]&lt;&gt;""),"C",0))</f>
        <v>0</v>
      </c>
    </row>
    <row r="679" spans="4:7" x14ac:dyDescent="0.25">
      <c r="D679" s="2" t="str">
        <f>IF(Table1[[#This Row],[Ngày]]="","",Table1[[#This Row],[Ngày]])</f>
        <v/>
      </c>
      <c r="E679" s="27" t="str">
        <f>IF(Table1[[#This Row],[Ngày2]]="","",MONTH(Table1[[#This Row],[Ngày2]]))</f>
        <v/>
      </c>
      <c r="G679" s="5">
        <f>IF(AND(Table1[[#This Row],[Số phiếu thu]]&lt;&gt;"",Table1[[#This Row],[Số phiếu chi]]=""),"T",IF(AND(Table1[[#This Row],[Số phiếu thu]]="",Table1[[#This Row],[Số phiếu chi]]&lt;&gt;""),"C",0))</f>
        <v>0</v>
      </c>
    </row>
    <row r="680" spans="4:7" x14ac:dyDescent="0.25">
      <c r="D680" s="2" t="str">
        <f>IF(Table1[[#This Row],[Ngày]]="","",Table1[[#This Row],[Ngày]])</f>
        <v/>
      </c>
      <c r="E680" s="27" t="str">
        <f>IF(Table1[[#This Row],[Ngày2]]="","",MONTH(Table1[[#This Row],[Ngày2]]))</f>
        <v/>
      </c>
      <c r="G680" s="5">
        <f>IF(AND(Table1[[#This Row],[Số phiếu thu]]&lt;&gt;"",Table1[[#This Row],[Số phiếu chi]]=""),"T",IF(AND(Table1[[#This Row],[Số phiếu thu]]="",Table1[[#This Row],[Số phiếu chi]]&lt;&gt;""),"C",0))</f>
        <v>0</v>
      </c>
    </row>
    <row r="681" spans="4:7" x14ac:dyDescent="0.25">
      <c r="D681" s="2" t="str">
        <f>IF(Table1[[#This Row],[Ngày]]="","",Table1[[#This Row],[Ngày]])</f>
        <v/>
      </c>
      <c r="E681" s="27" t="str">
        <f>IF(Table1[[#This Row],[Ngày2]]="","",MONTH(Table1[[#This Row],[Ngày2]]))</f>
        <v/>
      </c>
      <c r="G681" s="5">
        <f>IF(AND(Table1[[#This Row],[Số phiếu thu]]&lt;&gt;"",Table1[[#This Row],[Số phiếu chi]]=""),"T",IF(AND(Table1[[#This Row],[Số phiếu thu]]="",Table1[[#This Row],[Số phiếu chi]]&lt;&gt;""),"C",0))</f>
        <v>0</v>
      </c>
    </row>
    <row r="682" spans="4:7" x14ac:dyDescent="0.25">
      <c r="D682" s="2" t="str">
        <f>IF(Table1[[#This Row],[Ngày]]="","",Table1[[#This Row],[Ngày]])</f>
        <v/>
      </c>
      <c r="E682" s="27" t="str">
        <f>IF(Table1[[#This Row],[Ngày2]]="","",MONTH(Table1[[#This Row],[Ngày2]]))</f>
        <v/>
      </c>
      <c r="G682" s="5">
        <f>IF(AND(Table1[[#This Row],[Số phiếu thu]]&lt;&gt;"",Table1[[#This Row],[Số phiếu chi]]=""),"T",IF(AND(Table1[[#This Row],[Số phiếu thu]]="",Table1[[#This Row],[Số phiếu chi]]&lt;&gt;""),"C",0))</f>
        <v>0</v>
      </c>
    </row>
    <row r="683" spans="4:7" x14ac:dyDescent="0.25">
      <c r="D683" s="2" t="str">
        <f>IF(Table1[[#This Row],[Ngày]]="","",Table1[[#This Row],[Ngày]])</f>
        <v/>
      </c>
      <c r="E683" s="27" t="str">
        <f>IF(Table1[[#This Row],[Ngày2]]="","",MONTH(Table1[[#This Row],[Ngày2]]))</f>
        <v/>
      </c>
      <c r="G683" s="5">
        <f>IF(AND(Table1[[#This Row],[Số phiếu thu]]&lt;&gt;"",Table1[[#This Row],[Số phiếu chi]]=""),"T",IF(AND(Table1[[#This Row],[Số phiếu thu]]="",Table1[[#This Row],[Số phiếu chi]]&lt;&gt;""),"C",0))</f>
        <v>0</v>
      </c>
    </row>
    <row r="684" spans="4:7" x14ac:dyDescent="0.25">
      <c r="D684" s="2" t="str">
        <f>IF(Table1[[#This Row],[Ngày]]="","",Table1[[#This Row],[Ngày]])</f>
        <v/>
      </c>
      <c r="E684" s="27" t="str">
        <f>IF(Table1[[#This Row],[Ngày2]]="","",MONTH(Table1[[#This Row],[Ngày2]]))</f>
        <v/>
      </c>
      <c r="G684" s="5">
        <f>IF(AND(Table1[[#This Row],[Số phiếu thu]]&lt;&gt;"",Table1[[#This Row],[Số phiếu chi]]=""),"T",IF(AND(Table1[[#This Row],[Số phiếu thu]]="",Table1[[#This Row],[Số phiếu chi]]&lt;&gt;""),"C",0))</f>
        <v>0</v>
      </c>
    </row>
    <row r="685" spans="4:7" x14ac:dyDescent="0.25">
      <c r="D685" s="2" t="str">
        <f>IF(Table1[[#This Row],[Ngày]]="","",Table1[[#This Row],[Ngày]])</f>
        <v/>
      </c>
      <c r="E685" s="27" t="str">
        <f>IF(Table1[[#This Row],[Ngày2]]="","",MONTH(Table1[[#This Row],[Ngày2]]))</f>
        <v/>
      </c>
      <c r="G685" s="5">
        <f>IF(AND(Table1[[#This Row],[Số phiếu thu]]&lt;&gt;"",Table1[[#This Row],[Số phiếu chi]]=""),"T",IF(AND(Table1[[#This Row],[Số phiếu thu]]="",Table1[[#This Row],[Số phiếu chi]]&lt;&gt;""),"C",0))</f>
        <v>0</v>
      </c>
    </row>
    <row r="686" spans="4:7" x14ac:dyDescent="0.25">
      <c r="D686" s="2" t="str">
        <f>IF(Table1[[#This Row],[Ngày]]="","",Table1[[#This Row],[Ngày]])</f>
        <v/>
      </c>
      <c r="E686" s="27" t="str">
        <f>IF(Table1[[#This Row],[Ngày2]]="","",MONTH(Table1[[#This Row],[Ngày2]]))</f>
        <v/>
      </c>
      <c r="G686" s="5">
        <f>IF(AND(Table1[[#This Row],[Số phiếu thu]]&lt;&gt;"",Table1[[#This Row],[Số phiếu chi]]=""),"T",IF(AND(Table1[[#This Row],[Số phiếu thu]]="",Table1[[#This Row],[Số phiếu chi]]&lt;&gt;""),"C",0))</f>
        <v>0</v>
      </c>
    </row>
    <row r="687" spans="4:7" x14ac:dyDescent="0.25">
      <c r="D687" s="2" t="str">
        <f>IF(Table1[[#This Row],[Ngày]]="","",Table1[[#This Row],[Ngày]])</f>
        <v/>
      </c>
      <c r="E687" s="27" t="str">
        <f>IF(Table1[[#This Row],[Ngày2]]="","",MONTH(Table1[[#This Row],[Ngày2]]))</f>
        <v/>
      </c>
      <c r="G687" s="5">
        <f>IF(AND(Table1[[#This Row],[Số phiếu thu]]&lt;&gt;"",Table1[[#This Row],[Số phiếu chi]]=""),"T",IF(AND(Table1[[#This Row],[Số phiếu thu]]="",Table1[[#This Row],[Số phiếu chi]]&lt;&gt;""),"C",0))</f>
        <v>0</v>
      </c>
    </row>
    <row r="688" spans="4:7" x14ac:dyDescent="0.25">
      <c r="D688" s="2" t="str">
        <f>IF(Table1[[#This Row],[Ngày]]="","",Table1[[#This Row],[Ngày]])</f>
        <v/>
      </c>
      <c r="E688" s="27" t="str">
        <f>IF(Table1[[#This Row],[Ngày2]]="","",MONTH(Table1[[#This Row],[Ngày2]]))</f>
        <v/>
      </c>
      <c r="G688" s="5">
        <f>IF(AND(Table1[[#This Row],[Số phiếu thu]]&lt;&gt;"",Table1[[#This Row],[Số phiếu chi]]=""),"T",IF(AND(Table1[[#This Row],[Số phiếu thu]]="",Table1[[#This Row],[Số phiếu chi]]&lt;&gt;""),"C",0))</f>
        <v>0</v>
      </c>
    </row>
    <row r="689" spans="4:7" x14ac:dyDescent="0.25">
      <c r="D689" s="2" t="str">
        <f>IF(Table1[[#This Row],[Ngày]]="","",Table1[[#This Row],[Ngày]])</f>
        <v/>
      </c>
      <c r="E689" s="27" t="str">
        <f>IF(Table1[[#This Row],[Ngày2]]="","",MONTH(Table1[[#This Row],[Ngày2]]))</f>
        <v/>
      </c>
      <c r="G689" s="5">
        <f>IF(AND(Table1[[#This Row],[Số phiếu thu]]&lt;&gt;"",Table1[[#This Row],[Số phiếu chi]]=""),"T",IF(AND(Table1[[#This Row],[Số phiếu thu]]="",Table1[[#This Row],[Số phiếu chi]]&lt;&gt;""),"C",0))</f>
        <v>0</v>
      </c>
    </row>
    <row r="690" spans="4:7" x14ac:dyDescent="0.25">
      <c r="D690" s="2" t="str">
        <f>IF(Table1[[#This Row],[Ngày]]="","",Table1[[#This Row],[Ngày]])</f>
        <v/>
      </c>
      <c r="E690" s="27" t="str">
        <f>IF(Table1[[#This Row],[Ngày2]]="","",MONTH(Table1[[#This Row],[Ngày2]]))</f>
        <v/>
      </c>
      <c r="G690" s="5">
        <f>IF(AND(Table1[[#This Row],[Số phiếu thu]]&lt;&gt;"",Table1[[#This Row],[Số phiếu chi]]=""),"T",IF(AND(Table1[[#This Row],[Số phiếu thu]]="",Table1[[#This Row],[Số phiếu chi]]&lt;&gt;""),"C",0))</f>
        <v>0</v>
      </c>
    </row>
    <row r="691" spans="4:7" x14ac:dyDescent="0.25">
      <c r="D691" s="2" t="str">
        <f>IF(Table1[[#This Row],[Ngày]]="","",Table1[[#This Row],[Ngày]])</f>
        <v/>
      </c>
      <c r="E691" s="27" t="str">
        <f>IF(Table1[[#This Row],[Ngày2]]="","",MONTH(Table1[[#This Row],[Ngày2]]))</f>
        <v/>
      </c>
      <c r="G691" s="5">
        <f>IF(AND(Table1[[#This Row],[Số phiếu thu]]&lt;&gt;"",Table1[[#This Row],[Số phiếu chi]]=""),"T",IF(AND(Table1[[#This Row],[Số phiếu thu]]="",Table1[[#This Row],[Số phiếu chi]]&lt;&gt;""),"C",0))</f>
        <v>0</v>
      </c>
    </row>
    <row r="692" spans="4:7" x14ac:dyDescent="0.25">
      <c r="D692" s="2" t="str">
        <f>IF(Table1[[#This Row],[Ngày]]="","",Table1[[#This Row],[Ngày]])</f>
        <v/>
      </c>
      <c r="E692" s="27" t="str">
        <f>IF(Table1[[#This Row],[Ngày2]]="","",MONTH(Table1[[#This Row],[Ngày2]]))</f>
        <v/>
      </c>
      <c r="G692" s="5">
        <f>IF(AND(Table1[[#This Row],[Số phiếu thu]]&lt;&gt;"",Table1[[#This Row],[Số phiếu chi]]=""),"T",IF(AND(Table1[[#This Row],[Số phiếu thu]]="",Table1[[#This Row],[Số phiếu chi]]&lt;&gt;""),"C",0))</f>
        <v>0</v>
      </c>
    </row>
    <row r="693" spans="4:7" x14ac:dyDescent="0.25">
      <c r="D693" s="2" t="str">
        <f>IF(Table1[[#This Row],[Ngày]]="","",Table1[[#This Row],[Ngày]])</f>
        <v/>
      </c>
      <c r="E693" s="27" t="str">
        <f>IF(Table1[[#This Row],[Ngày2]]="","",MONTH(Table1[[#This Row],[Ngày2]]))</f>
        <v/>
      </c>
      <c r="G693" s="5">
        <f>IF(AND(Table1[[#This Row],[Số phiếu thu]]&lt;&gt;"",Table1[[#This Row],[Số phiếu chi]]=""),"T",IF(AND(Table1[[#This Row],[Số phiếu thu]]="",Table1[[#This Row],[Số phiếu chi]]&lt;&gt;""),"C",0))</f>
        <v>0</v>
      </c>
    </row>
    <row r="694" spans="4:7" x14ac:dyDescent="0.25">
      <c r="D694" s="2" t="str">
        <f>IF(Table1[[#This Row],[Ngày]]="","",Table1[[#This Row],[Ngày]])</f>
        <v/>
      </c>
      <c r="E694" s="27" t="str">
        <f>IF(Table1[[#This Row],[Ngày2]]="","",MONTH(Table1[[#This Row],[Ngày2]]))</f>
        <v/>
      </c>
      <c r="G694" s="5">
        <f>IF(AND(Table1[[#This Row],[Số phiếu thu]]&lt;&gt;"",Table1[[#This Row],[Số phiếu chi]]=""),"T",IF(AND(Table1[[#This Row],[Số phiếu thu]]="",Table1[[#This Row],[Số phiếu chi]]&lt;&gt;""),"C",0))</f>
        <v>0</v>
      </c>
    </row>
    <row r="695" spans="4:7" x14ac:dyDescent="0.25">
      <c r="D695" s="2" t="str">
        <f>IF(Table1[[#This Row],[Ngày]]="","",Table1[[#This Row],[Ngày]])</f>
        <v/>
      </c>
      <c r="E695" s="27" t="str">
        <f>IF(Table1[[#This Row],[Ngày2]]="","",MONTH(Table1[[#This Row],[Ngày2]]))</f>
        <v/>
      </c>
      <c r="G695" s="5">
        <f>IF(AND(Table1[[#This Row],[Số phiếu thu]]&lt;&gt;"",Table1[[#This Row],[Số phiếu chi]]=""),"T",IF(AND(Table1[[#This Row],[Số phiếu thu]]="",Table1[[#This Row],[Số phiếu chi]]&lt;&gt;""),"C",0))</f>
        <v>0</v>
      </c>
    </row>
    <row r="696" spans="4:7" x14ac:dyDescent="0.25">
      <c r="D696" s="2" t="str">
        <f>IF(Table1[[#This Row],[Ngày]]="","",Table1[[#This Row],[Ngày]])</f>
        <v/>
      </c>
      <c r="E696" s="27" t="str">
        <f>IF(Table1[[#This Row],[Ngày2]]="","",MONTH(Table1[[#This Row],[Ngày2]]))</f>
        <v/>
      </c>
      <c r="G696" s="5">
        <f>IF(AND(Table1[[#This Row],[Số phiếu thu]]&lt;&gt;"",Table1[[#This Row],[Số phiếu chi]]=""),"T",IF(AND(Table1[[#This Row],[Số phiếu thu]]="",Table1[[#This Row],[Số phiếu chi]]&lt;&gt;""),"C",0))</f>
        <v>0</v>
      </c>
    </row>
    <row r="697" spans="4:7" x14ac:dyDescent="0.25">
      <c r="D697" s="2" t="str">
        <f>IF(Table1[[#This Row],[Ngày]]="","",Table1[[#This Row],[Ngày]])</f>
        <v/>
      </c>
      <c r="E697" s="27" t="str">
        <f>IF(Table1[[#This Row],[Ngày2]]="","",MONTH(Table1[[#This Row],[Ngày2]]))</f>
        <v/>
      </c>
      <c r="G697" s="5">
        <f>IF(AND(Table1[[#This Row],[Số phiếu thu]]&lt;&gt;"",Table1[[#This Row],[Số phiếu chi]]=""),"T",IF(AND(Table1[[#This Row],[Số phiếu thu]]="",Table1[[#This Row],[Số phiếu chi]]&lt;&gt;""),"C",0))</f>
        <v>0</v>
      </c>
    </row>
    <row r="698" spans="4:7" x14ac:dyDescent="0.25">
      <c r="D698" s="2" t="str">
        <f>IF(Table1[[#This Row],[Ngày]]="","",Table1[[#This Row],[Ngày]])</f>
        <v/>
      </c>
      <c r="E698" s="27" t="str">
        <f>IF(Table1[[#This Row],[Ngày2]]="","",MONTH(Table1[[#This Row],[Ngày2]]))</f>
        <v/>
      </c>
      <c r="G698" s="5">
        <f>IF(AND(Table1[[#This Row],[Số phiếu thu]]&lt;&gt;"",Table1[[#This Row],[Số phiếu chi]]=""),"T",IF(AND(Table1[[#This Row],[Số phiếu thu]]="",Table1[[#This Row],[Số phiếu chi]]&lt;&gt;""),"C",0))</f>
        <v>0</v>
      </c>
    </row>
    <row r="699" spans="4:7" x14ac:dyDescent="0.25">
      <c r="D699" s="2" t="str">
        <f>IF(Table1[[#This Row],[Ngày]]="","",Table1[[#This Row],[Ngày]])</f>
        <v/>
      </c>
      <c r="E699" s="27" t="str">
        <f>IF(Table1[[#This Row],[Ngày2]]="","",MONTH(Table1[[#This Row],[Ngày2]]))</f>
        <v/>
      </c>
      <c r="G699" s="5">
        <f>IF(AND(Table1[[#This Row],[Số phiếu thu]]&lt;&gt;"",Table1[[#This Row],[Số phiếu chi]]=""),"T",IF(AND(Table1[[#This Row],[Số phiếu thu]]="",Table1[[#This Row],[Số phiếu chi]]&lt;&gt;""),"C",0))</f>
        <v>0</v>
      </c>
    </row>
    <row r="700" spans="4:7" x14ac:dyDescent="0.25">
      <c r="D700" s="2" t="str">
        <f>IF(Table1[[#This Row],[Ngày]]="","",Table1[[#This Row],[Ngày]])</f>
        <v/>
      </c>
      <c r="E700" s="27" t="str">
        <f>IF(Table1[[#This Row],[Ngày2]]="","",MONTH(Table1[[#This Row],[Ngày2]]))</f>
        <v/>
      </c>
      <c r="G700" s="5">
        <f>IF(AND(Table1[[#This Row],[Số phiếu thu]]&lt;&gt;"",Table1[[#This Row],[Số phiếu chi]]=""),"T",IF(AND(Table1[[#This Row],[Số phiếu thu]]="",Table1[[#This Row],[Số phiếu chi]]&lt;&gt;""),"C",0))</f>
        <v>0</v>
      </c>
    </row>
    <row r="701" spans="4:7" x14ac:dyDescent="0.25">
      <c r="D701" s="2" t="str">
        <f>IF(Table1[[#This Row],[Ngày]]="","",Table1[[#This Row],[Ngày]])</f>
        <v/>
      </c>
      <c r="E701" s="27" t="str">
        <f>IF(Table1[[#This Row],[Ngày2]]="","",MONTH(Table1[[#This Row],[Ngày2]]))</f>
        <v/>
      </c>
      <c r="G701" s="5">
        <f>IF(AND(Table1[[#This Row],[Số phiếu thu]]&lt;&gt;"",Table1[[#This Row],[Số phiếu chi]]=""),"T",IF(AND(Table1[[#This Row],[Số phiếu thu]]="",Table1[[#This Row],[Số phiếu chi]]&lt;&gt;""),"C",0))</f>
        <v>0</v>
      </c>
    </row>
    <row r="702" spans="4:7" x14ac:dyDescent="0.25">
      <c r="D702" s="2" t="str">
        <f>IF(Table1[[#This Row],[Ngày]]="","",Table1[[#This Row],[Ngày]])</f>
        <v/>
      </c>
      <c r="E702" s="27" t="str">
        <f>IF(Table1[[#This Row],[Ngày2]]="","",MONTH(Table1[[#This Row],[Ngày2]]))</f>
        <v/>
      </c>
      <c r="G702" s="5">
        <f>IF(AND(Table1[[#This Row],[Số phiếu thu]]&lt;&gt;"",Table1[[#This Row],[Số phiếu chi]]=""),"T",IF(AND(Table1[[#This Row],[Số phiếu thu]]="",Table1[[#This Row],[Số phiếu chi]]&lt;&gt;""),"C",0))</f>
        <v>0</v>
      </c>
    </row>
    <row r="703" spans="4:7" x14ac:dyDescent="0.25">
      <c r="D703" s="2" t="str">
        <f>IF(Table1[[#This Row],[Ngày]]="","",Table1[[#This Row],[Ngày]])</f>
        <v/>
      </c>
      <c r="E703" s="27" t="str">
        <f>IF(Table1[[#This Row],[Ngày2]]="","",MONTH(Table1[[#This Row],[Ngày2]]))</f>
        <v/>
      </c>
      <c r="G703" s="5">
        <f>IF(AND(Table1[[#This Row],[Số phiếu thu]]&lt;&gt;"",Table1[[#This Row],[Số phiếu chi]]=""),"T",IF(AND(Table1[[#This Row],[Số phiếu thu]]="",Table1[[#This Row],[Số phiếu chi]]&lt;&gt;""),"C",0))</f>
        <v>0</v>
      </c>
    </row>
    <row r="704" spans="4:7" x14ac:dyDescent="0.25">
      <c r="D704" s="2" t="str">
        <f>IF(Table1[[#This Row],[Ngày]]="","",Table1[[#This Row],[Ngày]])</f>
        <v/>
      </c>
      <c r="E704" s="27" t="str">
        <f>IF(Table1[[#This Row],[Ngày2]]="","",MONTH(Table1[[#This Row],[Ngày2]]))</f>
        <v/>
      </c>
      <c r="G704" s="5">
        <f>IF(AND(Table1[[#This Row],[Số phiếu thu]]&lt;&gt;"",Table1[[#This Row],[Số phiếu chi]]=""),"T",IF(AND(Table1[[#This Row],[Số phiếu thu]]="",Table1[[#This Row],[Số phiếu chi]]&lt;&gt;""),"C",0))</f>
        <v>0</v>
      </c>
    </row>
    <row r="705" spans="4:7" x14ac:dyDescent="0.25">
      <c r="D705" s="2" t="str">
        <f>IF(Table1[[#This Row],[Ngày]]="","",Table1[[#This Row],[Ngày]])</f>
        <v/>
      </c>
      <c r="E705" s="27" t="str">
        <f>IF(Table1[[#This Row],[Ngày2]]="","",MONTH(Table1[[#This Row],[Ngày2]]))</f>
        <v/>
      </c>
      <c r="G705" s="5">
        <f>IF(AND(Table1[[#This Row],[Số phiếu thu]]&lt;&gt;"",Table1[[#This Row],[Số phiếu chi]]=""),"T",IF(AND(Table1[[#This Row],[Số phiếu thu]]="",Table1[[#This Row],[Số phiếu chi]]&lt;&gt;""),"C",0))</f>
        <v>0</v>
      </c>
    </row>
    <row r="706" spans="4:7" x14ac:dyDescent="0.25">
      <c r="D706" s="2" t="str">
        <f>IF(Table1[[#This Row],[Ngày]]="","",Table1[[#This Row],[Ngày]])</f>
        <v/>
      </c>
      <c r="E706" s="27" t="str">
        <f>IF(Table1[[#This Row],[Ngày2]]="","",MONTH(Table1[[#This Row],[Ngày2]]))</f>
        <v/>
      </c>
      <c r="G706" s="5">
        <f>IF(AND(Table1[[#This Row],[Số phiếu thu]]&lt;&gt;"",Table1[[#This Row],[Số phiếu chi]]=""),"T",IF(AND(Table1[[#This Row],[Số phiếu thu]]="",Table1[[#This Row],[Số phiếu chi]]&lt;&gt;""),"C",0))</f>
        <v>0</v>
      </c>
    </row>
    <row r="707" spans="4:7" x14ac:dyDescent="0.25">
      <c r="D707" s="2" t="str">
        <f>IF(Table1[[#This Row],[Ngày]]="","",Table1[[#This Row],[Ngày]])</f>
        <v/>
      </c>
      <c r="E707" s="27" t="str">
        <f>IF(Table1[[#This Row],[Ngày2]]="","",MONTH(Table1[[#This Row],[Ngày2]]))</f>
        <v/>
      </c>
      <c r="G707" s="5">
        <f>IF(AND(Table1[[#This Row],[Số phiếu thu]]&lt;&gt;"",Table1[[#This Row],[Số phiếu chi]]=""),"T",IF(AND(Table1[[#This Row],[Số phiếu thu]]="",Table1[[#This Row],[Số phiếu chi]]&lt;&gt;""),"C",0))</f>
        <v>0</v>
      </c>
    </row>
    <row r="708" spans="4:7" x14ac:dyDescent="0.25">
      <c r="D708" s="2" t="str">
        <f>IF(Table1[[#This Row],[Ngày]]="","",Table1[[#This Row],[Ngày]])</f>
        <v/>
      </c>
      <c r="E708" s="27" t="str">
        <f>IF(Table1[[#This Row],[Ngày2]]="","",MONTH(Table1[[#This Row],[Ngày2]]))</f>
        <v/>
      </c>
      <c r="G708" s="5">
        <f>IF(AND(Table1[[#This Row],[Số phiếu thu]]&lt;&gt;"",Table1[[#This Row],[Số phiếu chi]]=""),"T",IF(AND(Table1[[#This Row],[Số phiếu thu]]="",Table1[[#This Row],[Số phiếu chi]]&lt;&gt;""),"C",0))</f>
        <v>0</v>
      </c>
    </row>
    <row r="709" spans="4:7" x14ac:dyDescent="0.25">
      <c r="D709" s="2" t="str">
        <f>IF(Table1[[#This Row],[Ngày]]="","",Table1[[#This Row],[Ngày]])</f>
        <v/>
      </c>
      <c r="E709" s="27" t="str">
        <f>IF(Table1[[#This Row],[Ngày2]]="","",MONTH(Table1[[#This Row],[Ngày2]]))</f>
        <v/>
      </c>
      <c r="G709" s="5">
        <f>IF(AND(Table1[[#This Row],[Số phiếu thu]]&lt;&gt;"",Table1[[#This Row],[Số phiếu chi]]=""),"T",IF(AND(Table1[[#This Row],[Số phiếu thu]]="",Table1[[#This Row],[Số phiếu chi]]&lt;&gt;""),"C",0))</f>
        <v>0</v>
      </c>
    </row>
    <row r="710" spans="4:7" x14ac:dyDescent="0.25">
      <c r="D710" s="2" t="str">
        <f>IF(Table1[[#This Row],[Ngày]]="","",Table1[[#This Row],[Ngày]])</f>
        <v/>
      </c>
      <c r="E710" s="27" t="str">
        <f>IF(Table1[[#This Row],[Ngày2]]="","",MONTH(Table1[[#This Row],[Ngày2]]))</f>
        <v/>
      </c>
      <c r="G710" s="5">
        <f>IF(AND(Table1[[#This Row],[Số phiếu thu]]&lt;&gt;"",Table1[[#This Row],[Số phiếu chi]]=""),"T",IF(AND(Table1[[#This Row],[Số phiếu thu]]="",Table1[[#This Row],[Số phiếu chi]]&lt;&gt;""),"C",0))</f>
        <v>0</v>
      </c>
    </row>
    <row r="711" spans="4:7" x14ac:dyDescent="0.25">
      <c r="D711" s="2" t="str">
        <f>IF(Table1[[#This Row],[Ngày]]="","",Table1[[#This Row],[Ngày]])</f>
        <v/>
      </c>
      <c r="E711" s="27" t="str">
        <f>IF(Table1[[#This Row],[Ngày2]]="","",MONTH(Table1[[#This Row],[Ngày2]]))</f>
        <v/>
      </c>
      <c r="G711" s="5">
        <f>IF(AND(Table1[[#This Row],[Số phiếu thu]]&lt;&gt;"",Table1[[#This Row],[Số phiếu chi]]=""),"T",IF(AND(Table1[[#This Row],[Số phiếu thu]]="",Table1[[#This Row],[Số phiếu chi]]&lt;&gt;""),"C",0))</f>
        <v>0</v>
      </c>
    </row>
    <row r="712" spans="4:7" x14ac:dyDescent="0.25">
      <c r="D712" s="2" t="str">
        <f>IF(Table1[[#This Row],[Ngày]]="","",Table1[[#This Row],[Ngày]])</f>
        <v/>
      </c>
      <c r="E712" s="27" t="str">
        <f>IF(Table1[[#This Row],[Ngày2]]="","",MONTH(Table1[[#This Row],[Ngày2]]))</f>
        <v/>
      </c>
      <c r="G712" s="5">
        <f>IF(AND(Table1[[#This Row],[Số phiếu thu]]&lt;&gt;"",Table1[[#This Row],[Số phiếu chi]]=""),"T",IF(AND(Table1[[#This Row],[Số phiếu thu]]="",Table1[[#This Row],[Số phiếu chi]]&lt;&gt;""),"C",0))</f>
        <v>0</v>
      </c>
    </row>
    <row r="713" spans="4:7" x14ac:dyDescent="0.25">
      <c r="D713" s="2" t="str">
        <f>IF(Table1[[#This Row],[Ngày]]="","",Table1[[#This Row],[Ngày]])</f>
        <v/>
      </c>
      <c r="E713" s="27" t="str">
        <f>IF(Table1[[#This Row],[Ngày2]]="","",MONTH(Table1[[#This Row],[Ngày2]]))</f>
        <v/>
      </c>
      <c r="G713" s="5">
        <f>IF(AND(Table1[[#This Row],[Số phiếu thu]]&lt;&gt;"",Table1[[#This Row],[Số phiếu chi]]=""),"T",IF(AND(Table1[[#This Row],[Số phiếu thu]]="",Table1[[#This Row],[Số phiếu chi]]&lt;&gt;""),"C",0))</f>
        <v>0</v>
      </c>
    </row>
    <row r="714" spans="4:7" x14ac:dyDescent="0.25">
      <c r="D714" s="2" t="str">
        <f>IF(Table1[[#This Row],[Ngày]]="","",Table1[[#This Row],[Ngày]])</f>
        <v/>
      </c>
      <c r="E714" s="27" t="str">
        <f>IF(Table1[[#This Row],[Ngày2]]="","",MONTH(Table1[[#This Row],[Ngày2]]))</f>
        <v/>
      </c>
      <c r="G714" s="5">
        <f>IF(AND(Table1[[#This Row],[Số phiếu thu]]&lt;&gt;"",Table1[[#This Row],[Số phiếu chi]]=""),"T",IF(AND(Table1[[#This Row],[Số phiếu thu]]="",Table1[[#This Row],[Số phiếu chi]]&lt;&gt;""),"C",0))</f>
        <v>0</v>
      </c>
    </row>
    <row r="715" spans="4:7" x14ac:dyDescent="0.25">
      <c r="D715" s="2" t="str">
        <f>IF(Table1[[#This Row],[Ngày]]="","",Table1[[#This Row],[Ngày]])</f>
        <v/>
      </c>
      <c r="E715" s="27" t="str">
        <f>IF(Table1[[#This Row],[Ngày2]]="","",MONTH(Table1[[#This Row],[Ngày2]]))</f>
        <v/>
      </c>
      <c r="G715" s="5">
        <f>IF(AND(Table1[[#This Row],[Số phiếu thu]]&lt;&gt;"",Table1[[#This Row],[Số phiếu chi]]=""),"T",IF(AND(Table1[[#This Row],[Số phiếu thu]]="",Table1[[#This Row],[Số phiếu chi]]&lt;&gt;""),"C",0))</f>
        <v>0</v>
      </c>
    </row>
    <row r="716" spans="4:7" x14ac:dyDescent="0.25">
      <c r="D716" s="2" t="str">
        <f>IF(Table1[[#This Row],[Ngày]]="","",Table1[[#This Row],[Ngày]])</f>
        <v/>
      </c>
      <c r="E716" s="27" t="str">
        <f>IF(Table1[[#This Row],[Ngày2]]="","",MONTH(Table1[[#This Row],[Ngày2]]))</f>
        <v/>
      </c>
      <c r="G716" s="5">
        <f>IF(AND(Table1[[#This Row],[Số phiếu thu]]&lt;&gt;"",Table1[[#This Row],[Số phiếu chi]]=""),"T",IF(AND(Table1[[#This Row],[Số phiếu thu]]="",Table1[[#This Row],[Số phiếu chi]]&lt;&gt;""),"C",0))</f>
        <v>0</v>
      </c>
    </row>
    <row r="717" spans="4:7" x14ac:dyDescent="0.25">
      <c r="D717" s="2" t="str">
        <f>IF(Table1[[#This Row],[Ngày]]="","",Table1[[#This Row],[Ngày]])</f>
        <v/>
      </c>
      <c r="E717" s="27" t="str">
        <f>IF(Table1[[#This Row],[Ngày2]]="","",MONTH(Table1[[#This Row],[Ngày2]]))</f>
        <v/>
      </c>
      <c r="G717" s="5">
        <f>IF(AND(Table1[[#This Row],[Số phiếu thu]]&lt;&gt;"",Table1[[#This Row],[Số phiếu chi]]=""),"T",IF(AND(Table1[[#This Row],[Số phiếu thu]]="",Table1[[#This Row],[Số phiếu chi]]&lt;&gt;""),"C",0))</f>
        <v>0</v>
      </c>
    </row>
    <row r="718" spans="4:7" x14ac:dyDescent="0.25">
      <c r="D718" s="2" t="str">
        <f>IF(Table1[[#This Row],[Ngày]]="","",Table1[[#This Row],[Ngày]])</f>
        <v/>
      </c>
      <c r="E718" s="27" t="str">
        <f>IF(Table1[[#This Row],[Ngày2]]="","",MONTH(Table1[[#This Row],[Ngày2]]))</f>
        <v/>
      </c>
      <c r="G718" s="5">
        <f>IF(AND(Table1[[#This Row],[Số phiếu thu]]&lt;&gt;"",Table1[[#This Row],[Số phiếu chi]]=""),"T",IF(AND(Table1[[#This Row],[Số phiếu thu]]="",Table1[[#This Row],[Số phiếu chi]]&lt;&gt;""),"C",0))</f>
        <v>0</v>
      </c>
    </row>
    <row r="719" spans="4:7" x14ac:dyDescent="0.25">
      <c r="D719" s="2" t="str">
        <f>IF(Table1[[#This Row],[Ngày]]="","",Table1[[#This Row],[Ngày]])</f>
        <v/>
      </c>
      <c r="E719" s="27" t="str">
        <f>IF(Table1[[#This Row],[Ngày2]]="","",MONTH(Table1[[#This Row],[Ngày2]]))</f>
        <v/>
      </c>
      <c r="G719" s="5">
        <f>IF(AND(Table1[[#This Row],[Số phiếu thu]]&lt;&gt;"",Table1[[#This Row],[Số phiếu chi]]=""),"T",IF(AND(Table1[[#This Row],[Số phiếu thu]]="",Table1[[#This Row],[Số phiếu chi]]&lt;&gt;""),"C",0))</f>
        <v>0</v>
      </c>
    </row>
    <row r="720" spans="4:7" x14ac:dyDescent="0.25">
      <c r="D720" s="2" t="str">
        <f>IF(Table1[[#This Row],[Ngày]]="","",Table1[[#This Row],[Ngày]])</f>
        <v/>
      </c>
      <c r="E720" s="27" t="str">
        <f>IF(Table1[[#This Row],[Ngày2]]="","",MONTH(Table1[[#This Row],[Ngày2]]))</f>
        <v/>
      </c>
      <c r="G720" s="5">
        <f>IF(AND(Table1[[#This Row],[Số phiếu thu]]&lt;&gt;"",Table1[[#This Row],[Số phiếu chi]]=""),"T",IF(AND(Table1[[#This Row],[Số phiếu thu]]="",Table1[[#This Row],[Số phiếu chi]]&lt;&gt;""),"C",0))</f>
        <v>0</v>
      </c>
    </row>
    <row r="721" spans="4:7" x14ac:dyDescent="0.25">
      <c r="D721" s="2" t="str">
        <f>IF(Table1[[#This Row],[Ngày]]="","",Table1[[#This Row],[Ngày]])</f>
        <v/>
      </c>
      <c r="E721" s="27" t="str">
        <f>IF(Table1[[#This Row],[Ngày2]]="","",MONTH(Table1[[#This Row],[Ngày2]]))</f>
        <v/>
      </c>
      <c r="G721" s="5">
        <f>IF(AND(Table1[[#This Row],[Số phiếu thu]]&lt;&gt;"",Table1[[#This Row],[Số phiếu chi]]=""),"T",IF(AND(Table1[[#This Row],[Số phiếu thu]]="",Table1[[#This Row],[Số phiếu chi]]&lt;&gt;""),"C",0))</f>
        <v>0</v>
      </c>
    </row>
    <row r="722" spans="4:7" x14ac:dyDescent="0.25">
      <c r="D722" s="2" t="str">
        <f>IF(Table1[[#This Row],[Ngày]]="","",Table1[[#This Row],[Ngày]])</f>
        <v/>
      </c>
      <c r="E722" s="27" t="str">
        <f>IF(Table1[[#This Row],[Ngày2]]="","",MONTH(Table1[[#This Row],[Ngày2]]))</f>
        <v/>
      </c>
      <c r="G722" s="5">
        <f>IF(AND(Table1[[#This Row],[Số phiếu thu]]&lt;&gt;"",Table1[[#This Row],[Số phiếu chi]]=""),"T",IF(AND(Table1[[#This Row],[Số phiếu thu]]="",Table1[[#This Row],[Số phiếu chi]]&lt;&gt;""),"C",0))</f>
        <v>0</v>
      </c>
    </row>
    <row r="723" spans="4:7" x14ac:dyDescent="0.25">
      <c r="D723" s="2" t="str">
        <f>IF(Table1[[#This Row],[Ngày]]="","",Table1[[#This Row],[Ngày]])</f>
        <v/>
      </c>
      <c r="E723" s="27" t="str">
        <f>IF(Table1[[#This Row],[Ngày2]]="","",MONTH(Table1[[#This Row],[Ngày2]]))</f>
        <v/>
      </c>
      <c r="G723" s="5">
        <f>IF(AND(Table1[[#This Row],[Số phiếu thu]]&lt;&gt;"",Table1[[#This Row],[Số phiếu chi]]=""),"T",IF(AND(Table1[[#This Row],[Số phiếu thu]]="",Table1[[#This Row],[Số phiếu chi]]&lt;&gt;""),"C",0))</f>
        <v>0</v>
      </c>
    </row>
    <row r="724" spans="4:7" x14ac:dyDescent="0.25">
      <c r="D724" s="2" t="str">
        <f>IF(Table1[[#This Row],[Ngày]]="","",Table1[[#This Row],[Ngày]])</f>
        <v/>
      </c>
      <c r="E724" s="27" t="str">
        <f>IF(Table1[[#This Row],[Ngày2]]="","",MONTH(Table1[[#This Row],[Ngày2]]))</f>
        <v/>
      </c>
      <c r="G724" s="5">
        <f>IF(AND(Table1[[#This Row],[Số phiếu thu]]&lt;&gt;"",Table1[[#This Row],[Số phiếu chi]]=""),"T",IF(AND(Table1[[#This Row],[Số phiếu thu]]="",Table1[[#This Row],[Số phiếu chi]]&lt;&gt;""),"C",0))</f>
        <v>0</v>
      </c>
    </row>
    <row r="725" spans="4:7" x14ac:dyDescent="0.25">
      <c r="D725" s="2" t="str">
        <f>IF(Table1[[#This Row],[Ngày]]="","",Table1[[#This Row],[Ngày]])</f>
        <v/>
      </c>
      <c r="E725" s="27" t="str">
        <f>IF(Table1[[#This Row],[Ngày2]]="","",MONTH(Table1[[#This Row],[Ngày2]]))</f>
        <v/>
      </c>
      <c r="G725" s="5">
        <f>IF(AND(Table1[[#This Row],[Số phiếu thu]]&lt;&gt;"",Table1[[#This Row],[Số phiếu chi]]=""),"T",IF(AND(Table1[[#This Row],[Số phiếu thu]]="",Table1[[#This Row],[Số phiếu chi]]&lt;&gt;""),"C",0))</f>
        <v>0</v>
      </c>
    </row>
    <row r="726" spans="4:7" x14ac:dyDescent="0.25">
      <c r="D726" s="2" t="str">
        <f>IF(Table1[[#This Row],[Ngày]]="","",Table1[[#This Row],[Ngày]])</f>
        <v/>
      </c>
      <c r="E726" s="27" t="str">
        <f>IF(Table1[[#This Row],[Ngày2]]="","",MONTH(Table1[[#This Row],[Ngày2]]))</f>
        <v/>
      </c>
      <c r="G726" s="5">
        <f>IF(AND(Table1[[#This Row],[Số phiếu thu]]&lt;&gt;"",Table1[[#This Row],[Số phiếu chi]]=""),"T",IF(AND(Table1[[#This Row],[Số phiếu thu]]="",Table1[[#This Row],[Số phiếu chi]]&lt;&gt;""),"C",0))</f>
        <v>0</v>
      </c>
    </row>
    <row r="727" spans="4:7" x14ac:dyDescent="0.25">
      <c r="D727" s="2" t="str">
        <f>IF(Table1[[#This Row],[Ngày]]="","",Table1[[#This Row],[Ngày]])</f>
        <v/>
      </c>
      <c r="E727" s="27" t="str">
        <f>IF(Table1[[#This Row],[Ngày2]]="","",MONTH(Table1[[#This Row],[Ngày2]]))</f>
        <v/>
      </c>
      <c r="G727" s="5">
        <f>IF(AND(Table1[[#This Row],[Số phiếu thu]]&lt;&gt;"",Table1[[#This Row],[Số phiếu chi]]=""),"T",IF(AND(Table1[[#This Row],[Số phiếu thu]]="",Table1[[#This Row],[Số phiếu chi]]&lt;&gt;""),"C",0))</f>
        <v>0</v>
      </c>
    </row>
    <row r="728" spans="4:7" x14ac:dyDescent="0.25">
      <c r="D728" s="2" t="str">
        <f>IF(Table1[[#This Row],[Ngày]]="","",Table1[[#This Row],[Ngày]])</f>
        <v/>
      </c>
      <c r="E728" s="27" t="str">
        <f>IF(Table1[[#This Row],[Ngày2]]="","",MONTH(Table1[[#This Row],[Ngày2]]))</f>
        <v/>
      </c>
      <c r="G728" s="5">
        <f>IF(AND(Table1[[#This Row],[Số phiếu thu]]&lt;&gt;"",Table1[[#This Row],[Số phiếu chi]]=""),"T",IF(AND(Table1[[#This Row],[Số phiếu thu]]="",Table1[[#This Row],[Số phiếu chi]]&lt;&gt;""),"C",0))</f>
        <v>0</v>
      </c>
    </row>
    <row r="729" spans="4:7" x14ac:dyDescent="0.25">
      <c r="D729" s="2" t="str">
        <f>IF(Table1[[#This Row],[Ngày]]="","",Table1[[#This Row],[Ngày]])</f>
        <v/>
      </c>
      <c r="E729" s="27" t="str">
        <f>IF(Table1[[#This Row],[Ngày2]]="","",MONTH(Table1[[#This Row],[Ngày2]]))</f>
        <v/>
      </c>
      <c r="G729" s="5">
        <f>IF(AND(Table1[[#This Row],[Số phiếu thu]]&lt;&gt;"",Table1[[#This Row],[Số phiếu chi]]=""),"T",IF(AND(Table1[[#This Row],[Số phiếu thu]]="",Table1[[#This Row],[Số phiếu chi]]&lt;&gt;""),"C",0))</f>
        <v>0</v>
      </c>
    </row>
    <row r="730" spans="4:7" x14ac:dyDescent="0.25">
      <c r="D730" s="2" t="str">
        <f>IF(Table1[[#This Row],[Ngày]]="","",Table1[[#This Row],[Ngày]])</f>
        <v/>
      </c>
      <c r="E730" s="27" t="str">
        <f>IF(Table1[[#This Row],[Ngày2]]="","",MONTH(Table1[[#This Row],[Ngày2]]))</f>
        <v/>
      </c>
      <c r="G730" s="5">
        <f>IF(AND(Table1[[#This Row],[Số phiếu thu]]&lt;&gt;"",Table1[[#This Row],[Số phiếu chi]]=""),"T",IF(AND(Table1[[#This Row],[Số phiếu thu]]="",Table1[[#This Row],[Số phiếu chi]]&lt;&gt;""),"C",0))</f>
        <v>0</v>
      </c>
    </row>
    <row r="731" spans="4:7" x14ac:dyDescent="0.25">
      <c r="D731" s="2" t="str">
        <f>IF(Table1[[#This Row],[Ngày]]="","",Table1[[#This Row],[Ngày]])</f>
        <v/>
      </c>
      <c r="E731" s="27" t="str">
        <f>IF(Table1[[#This Row],[Ngày2]]="","",MONTH(Table1[[#This Row],[Ngày2]]))</f>
        <v/>
      </c>
      <c r="G731" s="5">
        <f>IF(AND(Table1[[#This Row],[Số phiếu thu]]&lt;&gt;"",Table1[[#This Row],[Số phiếu chi]]=""),"T",IF(AND(Table1[[#This Row],[Số phiếu thu]]="",Table1[[#This Row],[Số phiếu chi]]&lt;&gt;""),"C",0))</f>
        <v>0</v>
      </c>
    </row>
    <row r="732" spans="4:7" x14ac:dyDescent="0.25">
      <c r="D732" s="2" t="str">
        <f>IF(Table1[[#This Row],[Ngày]]="","",Table1[[#This Row],[Ngày]])</f>
        <v/>
      </c>
      <c r="E732" s="27" t="str">
        <f>IF(Table1[[#This Row],[Ngày2]]="","",MONTH(Table1[[#This Row],[Ngày2]]))</f>
        <v/>
      </c>
      <c r="G732" s="5">
        <f>IF(AND(Table1[[#This Row],[Số phiếu thu]]&lt;&gt;"",Table1[[#This Row],[Số phiếu chi]]=""),"T",IF(AND(Table1[[#This Row],[Số phiếu thu]]="",Table1[[#This Row],[Số phiếu chi]]&lt;&gt;""),"C",0))</f>
        <v>0</v>
      </c>
    </row>
    <row r="733" spans="4:7" x14ac:dyDescent="0.25">
      <c r="D733" s="2" t="str">
        <f>IF(Table1[[#This Row],[Ngày]]="","",Table1[[#This Row],[Ngày]])</f>
        <v/>
      </c>
      <c r="E733" s="27" t="str">
        <f>IF(Table1[[#This Row],[Ngày2]]="","",MONTH(Table1[[#This Row],[Ngày2]]))</f>
        <v/>
      </c>
      <c r="G733" s="5">
        <f>IF(AND(Table1[[#This Row],[Số phiếu thu]]&lt;&gt;"",Table1[[#This Row],[Số phiếu chi]]=""),"T",IF(AND(Table1[[#This Row],[Số phiếu thu]]="",Table1[[#This Row],[Số phiếu chi]]&lt;&gt;""),"C",0))</f>
        <v>0</v>
      </c>
    </row>
    <row r="734" spans="4:7" x14ac:dyDescent="0.25">
      <c r="D734" s="2" t="str">
        <f>IF(Table1[[#This Row],[Ngày]]="","",Table1[[#This Row],[Ngày]])</f>
        <v/>
      </c>
      <c r="E734" s="27" t="str">
        <f>IF(Table1[[#This Row],[Ngày2]]="","",MONTH(Table1[[#This Row],[Ngày2]]))</f>
        <v/>
      </c>
      <c r="G734" s="5">
        <f>IF(AND(Table1[[#This Row],[Số phiếu thu]]&lt;&gt;"",Table1[[#This Row],[Số phiếu chi]]=""),"T",IF(AND(Table1[[#This Row],[Số phiếu thu]]="",Table1[[#This Row],[Số phiếu chi]]&lt;&gt;""),"C",0))</f>
        <v>0</v>
      </c>
    </row>
    <row r="735" spans="4:7" x14ac:dyDescent="0.25">
      <c r="D735" s="2" t="str">
        <f>IF(Table1[[#This Row],[Ngày]]="","",Table1[[#This Row],[Ngày]])</f>
        <v/>
      </c>
      <c r="E735" s="27" t="str">
        <f>IF(Table1[[#This Row],[Ngày2]]="","",MONTH(Table1[[#This Row],[Ngày2]]))</f>
        <v/>
      </c>
      <c r="G735" s="5">
        <f>IF(AND(Table1[[#This Row],[Số phiếu thu]]&lt;&gt;"",Table1[[#This Row],[Số phiếu chi]]=""),"T",IF(AND(Table1[[#This Row],[Số phiếu thu]]="",Table1[[#This Row],[Số phiếu chi]]&lt;&gt;""),"C",0))</f>
        <v>0</v>
      </c>
    </row>
    <row r="736" spans="4:7" x14ac:dyDescent="0.25">
      <c r="D736" s="2" t="str">
        <f>IF(Table1[[#This Row],[Ngày]]="","",Table1[[#This Row],[Ngày]])</f>
        <v/>
      </c>
      <c r="E736" s="27" t="str">
        <f>IF(Table1[[#This Row],[Ngày2]]="","",MONTH(Table1[[#This Row],[Ngày2]]))</f>
        <v/>
      </c>
      <c r="G736" s="5">
        <f>IF(AND(Table1[[#This Row],[Số phiếu thu]]&lt;&gt;"",Table1[[#This Row],[Số phiếu chi]]=""),"T",IF(AND(Table1[[#This Row],[Số phiếu thu]]="",Table1[[#This Row],[Số phiếu chi]]&lt;&gt;""),"C",0))</f>
        <v>0</v>
      </c>
    </row>
    <row r="737" spans="4:7" x14ac:dyDescent="0.25">
      <c r="D737" s="2" t="str">
        <f>IF(Table1[[#This Row],[Ngày]]="","",Table1[[#This Row],[Ngày]])</f>
        <v/>
      </c>
      <c r="E737" s="27" t="str">
        <f>IF(Table1[[#This Row],[Ngày2]]="","",MONTH(Table1[[#This Row],[Ngày2]]))</f>
        <v/>
      </c>
      <c r="G737" s="5">
        <f>IF(AND(Table1[[#This Row],[Số phiếu thu]]&lt;&gt;"",Table1[[#This Row],[Số phiếu chi]]=""),"T",IF(AND(Table1[[#This Row],[Số phiếu thu]]="",Table1[[#This Row],[Số phiếu chi]]&lt;&gt;""),"C",0))</f>
        <v>0</v>
      </c>
    </row>
    <row r="738" spans="4:7" x14ac:dyDescent="0.25">
      <c r="D738" s="2" t="str">
        <f>IF(Table1[[#This Row],[Ngày]]="","",Table1[[#This Row],[Ngày]])</f>
        <v/>
      </c>
      <c r="E738" s="27" t="str">
        <f>IF(Table1[[#This Row],[Ngày2]]="","",MONTH(Table1[[#This Row],[Ngày2]]))</f>
        <v/>
      </c>
      <c r="G738" s="5">
        <f>IF(AND(Table1[[#This Row],[Số phiếu thu]]&lt;&gt;"",Table1[[#This Row],[Số phiếu chi]]=""),"T",IF(AND(Table1[[#This Row],[Số phiếu thu]]="",Table1[[#This Row],[Số phiếu chi]]&lt;&gt;""),"C",0))</f>
        <v>0</v>
      </c>
    </row>
    <row r="739" spans="4:7" x14ac:dyDescent="0.25">
      <c r="D739" s="2" t="str">
        <f>IF(Table1[[#This Row],[Ngày]]="","",Table1[[#This Row],[Ngày]])</f>
        <v/>
      </c>
      <c r="E739" s="27" t="str">
        <f>IF(Table1[[#This Row],[Ngày2]]="","",MONTH(Table1[[#This Row],[Ngày2]]))</f>
        <v/>
      </c>
      <c r="G739" s="5">
        <f>IF(AND(Table1[[#This Row],[Số phiếu thu]]&lt;&gt;"",Table1[[#This Row],[Số phiếu chi]]=""),"T",IF(AND(Table1[[#This Row],[Số phiếu thu]]="",Table1[[#This Row],[Số phiếu chi]]&lt;&gt;""),"C",0))</f>
        <v>0</v>
      </c>
    </row>
    <row r="740" spans="4:7" x14ac:dyDescent="0.25">
      <c r="D740" s="2" t="str">
        <f>IF(Table1[[#This Row],[Ngày]]="","",Table1[[#This Row],[Ngày]])</f>
        <v/>
      </c>
      <c r="E740" s="27" t="str">
        <f>IF(Table1[[#This Row],[Ngày2]]="","",MONTH(Table1[[#This Row],[Ngày2]]))</f>
        <v/>
      </c>
      <c r="G740" s="5">
        <f>IF(AND(Table1[[#This Row],[Số phiếu thu]]&lt;&gt;"",Table1[[#This Row],[Số phiếu chi]]=""),"T",IF(AND(Table1[[#This Row],[Số phiếu thu]]="",Table1[[#This Row],[Số phiếu chi]]&lt;&gt;""),"C",0))</f>
        <v>0</v>
      </c>
    </row>
    <row r="741" spans="4:7" x14ac:dyDescent="0.25">
      <c r="D741" s="2" t="str">
        <f>IF(Table1[[#This Row],[Ngày]]="","",Table1[[#This Row],[Ngày]])</f>
        <v/>
      </c>
      <c r="E741" s="27" t="str">
        <f>IF(Table1[[#This Row],[Ngày2]]="","",MONTH(Table1[[#This Row],[Ngày2]]))</f>
        <v/>
      </c>
      <c r="G741" s="5">
        <f>IF(AND(Table1[[#This Row],[Số phiếu thu]]&lt;&gt;"",Table1[[#This Row],[Số phiếu chi]]=""),"T",IF(AND(Table1[[#This Row],[Số phiếu thu]]="",Table1[[#This Row],[Số phiếu chi]]&lt;&gt;""),"C",0))</f>
        <v>0</v>
      </c>
    </row>
    <row r="742" spans="4:7" x14ac:dyDescent="0.25">
      <c r="D742" s="2" t="str">
        <f>IF(Table1[[#This Row],[Ngày]]="","",Table1[[#This Row],[Ngày]])</f>
        <v/>
      </c>
      <c r="E742" s="27" t="str">
        <f>IF(Table1[[#This Row],[Ngày2]]="","",MONTH(Table1[[#This Row],[Ngày2]]))</f>
        <v/>
      </c>
      <c r="G742" s="5">
        <f>IF(AND(Table1[[#This Row],[Số phiếu thu]]&lt;&gt;"",Table1[[#This Row],[Số phiếu chi]]=""),"T",IF(AND(Table1[[#This Row],[Số phiếu thu]]="",Table1[[#This Row],[Số phiếu chi]]&lt;&gt;""),"C",0))</f>
        <v>0</v>
      </c>
    </row>
    <row r="743" spans="4:7" x14ac:dyDescent="0.25">
      <c r="D743" s="2" t="str">
        <f>IF(Table1[[#This Row],[Ngày]]="","",Table1[[#This Row],[Ngày]])</f>
        <v/>
      </c>
      <c r="E743" s="27" t="str">
        <f>IF(Table1[[#This Row],[Ngày2]]="","",MONTH(Table1[[#This Row],[Ngày2]]))</f>
        <v/>
      </c>
      <c r="G743" s="5">
        <f>IF(AND(Table1[[#This Row],[Số phiếu thu]]&lt;&gt;"",Table1[[#This Row],[Số phiếu chi]]=""),"T",IF(AND(Table1[[#This Row],[Số phiếu thu]]="",Table1[[#This Row],[Số phiếu chi]]&lt;&gt;""),"C",0))</f>
        <v>0</v>
      </c>
    </row>
    <row r="744" spans="4:7" x14ac:dyDescent="0.25">
      <c r="D744" s="2" t="str">
        <f>IF(Table1[[#This Row],[Ngày]]="","",Table1[[#This Row],[Ngày]])</f>
        <v/>
      </c>
      <c r="E744" s="27" t="str">
        <f>IF(Table1[[#This Row],[Ngày2]]="","",MONTH(Table1[[#This Row],[Ngày2]]))</f>
        <v/>
      </c>
      <c r="G744" s="5">
        <f>IF(AND(Table1[[#This Row],[Số phiếu thu]]&lt;&gt;"",Table1[[#This Row],[Số phiếu chi]]=""),"T",IF(AND(Table1[[#This Row],[Số phiếu thu]]="",Table1[[#This Row],[Số phiếu chi]]&lt;&gt;""),"C",0))</f>
        <v>0</v>
      </c>
    </row>
    <row r="745" spans="4:7" x14ac:dyDescent="0.25">
      <c r="D745" s="2" t="str">
        <f>IF(Table1[[#This Row],[Ngày]]="","",Table1[[#This Row],[Ngày]])</f>
        <v/>
      </c>
      <c r="E745" s="27" t="str">
        <f>IF(Table1[[#This Row],[Ngày2]]="","",MONTH(Table1[[#This Row],[Ngày2]]))</f>
        <v/>
      </c>
      <c r="G745" s="5">
        <f>IF(AND(Table1[[#This Row],[Số phiếu thu]]&lt;&gt;"",Table1[[#This Row],[Số phiếu chi]]=""),"T",IF(AND(Table1[[#This Row],[Số phiếu thu]]="",Table1[[#This Row],[Số phiếu chi]]&lt;&gt;""),"C",0))</f>
        <v>0</v>
      </c>
    </row>
    <row r="746" spans="4:7" x14ac:dyDescent="0.25">
      <c r="D746" s="2" t="str">
        <f>IF(Table1[[#This Row],[Ngày]]="","",Table1[[#This Row],[Ngày]])</f>
        <v/>
      </c>
      <c r="E746" s="27" t="str">
        <f>IF(Table1[[#This Row],[Ngày2]]="","",MONTH(Table1[[#This Row],[Ngày2]]))</f>
        <v/>
      </c>
      <c r="G746" s="5">
        <f>IF(AND(Table1[[#This Row],[Số phiếu thu]]&lt;&gt;"",Table1[[#This Row],[Số phiếu chi]]=""),"T",IF(AND(Table1[[#This Row],[Số phiếu thu]]="",Table1[[#This Row],[Số phiếu chi]]&lt;&gt;""),"C",0))</f>
        <v>0</v>
      </c>
    </row>
    <row r="747" spans="4:7" x14ac:dyDescent="0.25">
      <c r="D747" s="2" t="str">
        <f>IF(Table1[[#This Row],[Ngày]]="","",Table1[[#This Row],[Ngày]])</f>
        <v/>
      </c>
      <c r="E747" s="27" t="str">
        <f>IF(Table1[[#This Row],[Ngày2]]="","",MONTH(Table1[[#This Row],[Ngày2]]))</f>
        <v/>
      </c>
      <c r="G747" s="5">
        <f>IF(AND(Table1[[#This Row],[Số phiếu thu]]&lt;&gt;"",Table1[[#This Row],[Số phiếu chi]]=""),"T",IF(AND(Table1[[#This Row],[Số phiếu thu]]="",Table1[[#This Row],[Số phiếu chi]]&lt;&gt;""),"C",0))</f>
        <v>0</v>
      </c>
    </row>
    <row r="748" spans="4:7" x14ac:dyDescent="0.25">
      <c r="D748" s="2" t="str">
        <f>IF(Table1[[#This Row],[Ngày]]="","",Table1[[#This Row],[Ngày]])</f>
        <v/>
      </c>
      <c r="E748" s="27" t="str">
        <f>IF(Table1[[#This Row],[Ngày2]]="","",MONTH(Table1[[#This Row],[Ngày2]]))</f>
        <v/>
      </c>
      <c r="G748" s="5">
        <f>IF(AND(Table1[[#This Row],[Số phiếu thu]]&lt;&gt;"",Table1[[#This Row],[Số phiếu chi]]=""),"T",IF(AND(Table1[[#This Row],[Số phiếu thu]]="",Table1[[#This Row],[Số phiếu chi]]&lt;&gt;""),"C",0))</f>
        <v>0</v>
      </c>
    </row>
    <row r="749" spans="4:7" x14ac:dyDescent="0.25">
      <c r="D749" s="2" t="str">
        <f>IF(Table1[[#This Row],[Ngày]]="","",Table1[[#This Row],[Ngày]])</f>
        <v/>
      </c>
      <c r="E749" s="27" t="str">
        <f>IF(Table1[[#This Row],[Ngày2]]="","",MONTH(Table1[[#This Row],[Ngày2]]))</f>
        <v/>
      </c>
      <c r="G749" s="5">
        <f>IF(AND(Table1[[#This Row],[Số phiếu thu]]&lt;&gt;"",Table1[[#This Row],[Số phiếu chi]]=""),"T",IF(AND(Table1[[#This Row],[Số phiếu thu]]="",Table1[[#This Row],[Số phiếu chi]]&lt;&gt;""),"C",0))</f>
        <v>0</v>
      </c>
    </row>
    <row r="750" spans="4:7" x14ac:dyDescent="0.25">
      <c r="D750" s="2" t="str">
        <f>IF(Table1[[#This Row],[Ngày]]="","",Table1[[#This Row],[Ngày]])</f>
        <v/>
      </c>
      <c r="E750" s="27" t="str">
        <f>IF(Table1[[#This Row],[Ngày2]]="","",MONTH(Table1[[#This Row],[Ngày2]]))</f>
        <v/>
      </c>
      <c r="G750" s="5">
        <f>IF(AND(Table1[[#This Row],[Số phiếu thu]]&lt;&gt;"",Table1[[#This Row],[Số phiếu chi]]=""),"T",IF(AND(Table1[[#This Row],[Số phiếu thu]]="",Table1[[#This Row],[Số phiếu chi]]&lt;&gt;""),"C",0))</f>
        <v>0</v>
      </c>
    </row>
    <row r="751" spans="4:7" x14ac:dyDescent="0.25">
      <c r="D751" s="2" t="str">
        <f>IF(Table1[[#This Row],[Ngày]]="","",Table1[[#This Row],[Ngày]])</f>
        <v/>
      </c>
      <c r="E751" s="27" t="str">
        <f>IF(Table1[[#This Row],[Ngày2]]="","",MONTH(Table1[[#This Row],[Ngày2]]))</f>
        <v/>
      </c>
      <c r="G751" s="5">
        <f>IF(AND(Table1[[#This Row],[Số phiếu thu]]&lt;&gt;"",Table1[[#This Row],[Số phiếu chi]]=""),"T",IF(AND(Table1[[#This Row],[Số phiếu thu]]="",Table1[[#This Row],[Số phiếu chi]]&lt;&gt;""),"C",0))</f>
        <v>0</v>
      </c>
    </row>
    <row r="752" spans="4:7" x14ac:dyDescent="0.25">
      <c r="D752" s="2" t="str">
        <f>IF(Table1[[#This Row],[Ngày]]="","",Table1[[#This Row],[Ngày]])</f>
        <v/>
      </c>
      <c r="E752" s="27" t="str">
        <f>IF(Table1[[#This Row],[Ngày2]]="","",MONTH(Table1[[#This Row],[Ngày2]]))</f>
        <v/>
      </c>
      <c r="G752" s="5">
        <f>IF(AND(Table1[[#This Row],[Số phiếu thu]]&lt;&gt;"",Table1[[#This Row],[Số phiếu chi]]=""),"T",IF(AND(Table1[[#This Row],[Số phiếu thu]]="",Table1[[#This Row],[Số phiếu chi]]&lt;&gt;""),"C",0))</f>
        <v>0</v>
      </c>
    </row>
    <row r="753" spans="4:7" x14ac:dyDescent="0.25">
      <c r="D753" s="2" t="str">
        <f>IF(Table1[[#This Row],[Ngày]]="","",Table1[[#This Row],[Ngày]])</f>
        <v/>
      </c>
      <c r="E753" s="27" t="str">
        <f>IF(Table1[[#This Row],[Ngày2]]="","",MONTH(Table1[[#This Row],[Ngày2]]))</f>
        <v/>
      </c>
      <c r="G753" s="5">
        <f>IF(AND(Table1[[#This Row],[Số phiếu thu]]&lt;&gt;"",Table1[[#This Row],[Số phiếu chi]]=""),"T",IF(AND(Table1[[#This Row],[Số phiếu thu]]="",Table1[[#This Row],[Số phiếu chi]]&lt;&gt;""),"C",0))</f>
        <v>0</v>
      </c>
    </row>
    <row r="754" spans="4:7" x14ac:dyDescent="0.25">
      <c r="D754" s="2" t="str">
        <f>IF(Table1[[#This Row],[Ngày]]="","",Table1[[#This Row],[Ngày]])</f>
        <v/>
      </c>
      <c r="E754" s="27" t="str">
        <f>IF(Table1[[#This Row],[Ngày2]]="","",MONTH(Table1[[#This Row],[Ngày2]]))</f>
        <v/>
      </c>
      <c r="G754" s="5">
        <f>IF(AND(Table1[[#This Row],[Số phiếu thu]]&lt;&gt;"",Table1[[#This Row],[Số phiếu chi]]=""),"T",IF(AND(Table1[[#This Row],[Số phiếu thu]]="",Table1[[#This Row],[Số phiếu chi]]&lt;&gt;""),"C",0))</f>
        <v>0</v>
      </c>
    </row>
    <row r="755" spans="4:7" x14ac:dyDescent="0.25">
      <c r="D755" s="2" t="str">
        <f>IF(Table1[[#This Row],[Ngày]]="","",Table1[[#This Row],[Ngày]])</f>
        <v/>
      </c>
      <c r="E755" s="27" t="str">
        <f>IF(Table1[[#This Row],[Ngày2]]="","",MONTH(Table1[[#This Row],[Ngày2]]))</f>
        <v/>
      </c>
      <c r="G755" s="5">
        <f>IF(AND(Table1[[#This Row],[Số phiếu thu]]&lt;&gt;"",Table1[[#This Row],[Số phiếu chi]]=""),"T",IF(AND(Table1[[#This Row],[Số phiếu thu]]="",Table1[[#This Row],[Số phiếu chi]]&lt;&gt;""),"C",0))</f>
        <v>0</v>
      </c>
    </row>
    <row r="756" spans="4:7" x14ac:dyDescent="0.25">
      <c r="D756" s="2" t="str">
        <f>IF(Table1[[#This Row],[Ngày]]="","",Table1[[#This Row],[Ngày]])</f>
        <v/>
      </c>
      <c r="E756" s="27" t="str">
        <f>IF(Table1[[#This Row],[Ngày2]]="","",MONTH(Table1[[#This Row],[Ngày2]]))</f>
        <v/>
      </c>
      <c r="G756" s="5">
        <f>IF(AND(Table1[[#This Row],[Số phiếu thu]]&lt;&gt;"",Table1[[#This Row],[Số phiếu chi]]=""),"T",IF(AND(Table1[[#This Row],[Số phiếu thu]]="",Table1[[#This Row],[Số phiếu chi]]&lt;&gt;""),"C",0))</f>
        <v>0</v>
      </c>
    </row>
    <row r="757" spans="4:7" x14ac:dyDescent="0.25">
      <c r="D757" s="2" t="str">
        <f>IF(Table1[[#This Row],[Ngày]]="","",Table1[[#This Row],[Ngày]])</f>
        <v/>
      </c>
      <c r="E757" s="27" t="str">
        <f>IF(Table1[[#This Row],[Ngày2]]="","",MONTH(Table1[[#This Row],[Ngày2]]))</f>
        <v/>
      </c>
      <c r="G757" s="5">
        <f>IF(AND(Table1[[#This Row],[Số phiếu thu]]&lt;&gt;"",Table1[[#This Row],[Số phiếu chi]]=""),"T",IF(AND(Table1[[#This Row],[Số phiếu thu]]="",Table1[[#This Row],[Số phiếu chi]]&lt;&gt;""),"C",0))</f>
        <v>0</v>
      </c>
    </row>
    <row r="758" spans="4:7" x14ac:dyDescent="0.25">
      <c r="D758" s="2" t="str">
        <f>IF(Table1[[#This Row],[Ngày]]="","",Table1[[#This Row],[Ngày]])</f>
        <v/>
      </c>
      <c r="E758" s="27" t="str">
        <f>IF(Table1[[#This Row],[Ngày2]]="","",MONTH(Table1[[#This Row],[Ngày2]]))</f>
        <v/>
      </c>
      <c r="G758" s="5">
        <f>IF(AND(Table1[[#This Row],[Số phiếu thu]]&lt;&gt;"",Table1[[#This Row],[Số phiếu chi]]=""),"T",IF(AND(Table1[[#This Row],[Số phiếu thu]]="",Table1[[#This Row],[Số phiếu chi]]&lt;&gt;""),"C",0))</f>
        <v>0</v>
      </c>
    </row>
    <row r="759" spans="4:7" x14ac:dyDescent="0.25">
      <c r="D759" s="2" t="str">
        <f>IF(Table1[[#This Row],[Ngày]]="","",Table1[[#This Row],[Ngày]])</f>
        <v/>
      </c>
      <c r="E759" s="27" t="str">
        <f>IF(Table1[[#This Row],[Ngày2]]="","",MONTH(Table1[[#This Row],[Ngày2]]))</f>
        <v/>
      </c>
      <c r="G759" s="5">
        <f>IF(AND(Table1[[#This Row],[Số phiếu thu]]&lt;&gt;"",Table1[[#This Row],[Số phiếu chi]]=""),"T",IF(AND(Table1[[#This Row],[Số phiếu thu]]="",Table1[[#This Row],[Số phiếu chi]]&lt;&gt;""),"C",0))</f>
        <v>0</v>
      </c>
    </row>
    <row r="760" spans="4:7" x14ac:dyDescent="0.25">
      <c r="D760" s="2" t="str">
        <f>IF(Table1[[#This Row],[Ngày]]="","",Table1[[#This Row],[Ngày]])</f>
        <v/>
      </c>
      <c r="E760" s="27" t="str">
        <f>IF(Table1[[#This Row],[Ngày2]]="","",MONTH(Table1[[#This Row],[Ngày2]]))</f>
        <v/>
      </c>
      <c r="G760" s="5">
        <f>IF(AND(Table1[[#This Row],[Số phiếu thu]]&lt;&gt;"",Table1[[#This Row],[Số phiếu chi]]=""),"T",IF(AND(Table1[[#This Row],[Số phiếu thu]]="",Table1[[#This Row],[Số phiếu chi]]&lt;&gt;""),"C",0))</f>
        <v>0</v>
      </c>
    </row>
    <row r="761" spans="4:7" x14ac:dyDescent="0.25">
      <c r="D761" s="2" t="str">
        <f>IF(Table1[[#This Row],[Ngày]]="","",Table1[[#This Row],[Ngày]])</f>
        <v/>
      </c>
      <c r="E761" s="27" t="str">
        <f>IF(Table1[[#This Row],[Ngày2]]="","",MONTH(Table1[[#This Row],[Ngày2]]))</f>
        <v/>
      </c>
      <c r="G761" s="5">
        <f>IF(AND(Table1[[#This Row],[Số phiếu thu]]&lt;&gt;"",Table1[[#This Row],[Số phiếu chi]]=""),"T",IF(AND(Table1[[#This Row],[Số phiếu thu]]="",Table1[[#This Row],[Số phiếu chi]]&lt;&gt;""),"C",0))</f>
        <v>0</v>
      </c>
    </row>
    <row r="762" spans="4:7" x14ac:dyDescent="0.25">
      <c r="D762" s="2" t="str">
        <f>IF(Table1[[#This Row],[Ngày]]="","",Table1[[#This Row],[Ngày]])</f>
        <v/>
      </c>
      <c r="E762" s="27" t="str">
        <f>IF(Table1[[#This Row],[Ngày2]]="","",MONTH(Table1[[#This Row],[Ngày2]]))</f>
        <v/>
      </c>
      <c r="G762" s="5">
        <f>IF(AND(Table1[[#This Row],[Số phiếu thu]]&lt;&gt;"",Table1[[#This Row],[Số phiếu chi]]=""),"T",IF(AND(Table1[[#This Row],[Số phiếu thu]]="",Table1[[#This Row],[Số phiếu chi]]&lt;&gt;""),"C",0))</f>
        <v>0</v>
      </c>
    </row>
    <row r="763" spans="4:7" x14ac:dyDescent="0.25">
      <c r="D763" s="2" t="str">
        <f>IF(Table1[[#This Row],[Ngày]]="","",Table1[[#This Row],[Ngày]])</f>
        <v/>
      </c>
      <c r="E763" s="27" t="str">
        <f>IF(Table1[[#This Row],[Ngày2]]="","",MONTH(Table1[[#This Row],[Ngày2]]))</f>
        <v/>
      </c>
      <c r="G763" s="5">
        <f>IF(AND(Table1[[#This Row],[Số phiếu thu]]&lt;&gt;"",Table1[[#This Row],[Số phiếu chi]]=""),"T",IF(AND(Table1[[#This Row],[Số phiếu thu]]="",Table1[[#This Row],[Số phiếu chi]]&lt;&gt;""),"C",0))</f>
        <v>0</v>
      </c>
    </row>
    <row r="764" spans="4:7" x14ac:dyDescent="0.25">
      <c r="D764" s="2" t="str">
        <f>IF(Table1[[#This Row],[Ngày]]="","",Table1[[#This Row],[Ngày]])</f>
        <v/>
      </c>
      <c r="E764" s="27" t="str">
        <f>IF(Table1[[#This Row],[Ngày2]]="","",MONTH(Table1[[#This Row],[Ngày2]]))</f>
        <v/>
      </c>
      <c r="G764" s="5">
        <f>IF(AND(Table1[[#This Row],[Số phiếu thu]]&lt;&gt;"",Table1[[#This Row],[Số phiếu chi]]=""),"T",IF(AND(Table1[[#This Row],[Số phiếu thu]]="",Table1[[#This Row],[Số phiếu chi]]&lt;&gt;""),"C",0))</f>
        <v>0</v>
      </c>
    </row>
    <row r="765" spans="4:7" x14ac:dyDescent="0.25">
      <c r="D765" s="2" t="str">
        <f>IF(Table1[[#This Row],[Ngày]]="","",Table1[[#This Row],[Ngày]])</f>
        <v/>
      </c>
      <c r="E765" s="27" t="str">
        <f>IF(Table1[[#This Row],[Ngày2]]="","",MONTH(Table1[[#This Row],[Ngày2]]))</f>
        <v/>
      </c>
      <c r="G765" s="5">
        <f>IF(AND(Table1[[#This Row],[Số phiếu thu]]&lt;&gt;"",Table1[[#This Row],[Số phiếu chi]]=""),"T",IF(AND(Table1[[#This Row],[Số phiếu thu]]="",Table1[[#This Row],[Số phiếu chi]]&lt;&gt;""),"C",0))</f>
        <v>0</v>
      </c>
    </row>
    <row r="766" spans="4:7" x14ac:dyDescent="0.25">
      <c r="D766" s="2" t="str">
        <f>IF(Table1[[#This Row],[Ngày]]="","",Table1[[#This Row],[Ngày]])</f>
        <v/>
      </c>
      <c r="E766" s="27" t="str">
        <f>IF(Table1[[#This Row],[Ngày2]]="","",MONTH(Table1[[#This Row],[Ngày2]]))</f>
        <v/>
      </c>
      <c r="G766" s="5">
        <f>IF(AND(Table1[[#This Row],[Số phiếu thu]]&lt;&gt;"",Table1[[#This Row],[Số phiếu chi]]=""),"T",IF(AND(Table1[[#This Row],[Số phiếu thu]]="",Table1[[#This Row],[Số phiếu chi]]&lt;&gt;""),"C",0))</f>
        <v>0</v>
      </c>
    </row>
    <row r="767" spans="4:7" x14ac:dyDescent="0.25">
      <c r="D767" s="2" t="str">
        <f>IF(Table1[[#This Row],[Ngày]]="","",Table1[[#This Row],[Ngày]])</f>
        <v/>
      </c>
      <c r="E767" s="27" t="str">
        <f>IF(Table1[[#This Row],[Ngày2]]="","",MONTH(Table1[[#This Row],[Ngày2]]))</f>
        <v/>
      </c>
      <c r="G767" s="5">
        <f>IF(AND(Table1[[#This Row],[Số phiếu thu]]&lt;&gt;"",Table1[[#This Row],[Số phiếu chi]]=""),"T",IF(AND(Table1[[#This Row],[Số phiếu thu]]="",Table1[[#This Row],[Số phiếu chi]]&lt;&gt;""),"C",0))</f>
        <v>0</v>
      </c>
    </row>
    <row r="768" spans="4:7" x14ac:dyDescent="0.25">
      <c r="D768" s="2" t="str">
        <f>IF(Table1[[#This Row],[Ngày]]="","",Table1[[#This Row],[Ngày]])</f>
        <v/>
      </c>
      <c r="E768" s="27" t="str">
        <f>IF(Table1[[#This Row],[Ngày2]]="","",MONTH(Table1[[#This Row],[Ngày2]]))</f>
        <v/>
      </c>
      <c r="G768" s="5">
        <f>IF(AND(Table1[[#This Row],[Số phiếu thu]]&lt;&gt;"",Table1[[#This Row],[Số phiếu chi]]=""),"T",IF(AND(Table1[[#This Row],[Số phiếu thu]]="",Table1[[#This Row],[Số phiếu chi]]&lt;&gt;""),"C",0))</f>
        <v>0</v>
      </c>
    </row>
    <row r="769" spans="4:7" x14ac:dyDescent="0.25">
      <c r="D769" s="2" t="str">
        <f>IF(Table1[[#This Row],[Ngày]]="","",Table1[[#This Row],[Ngày]])</f>
        <v/>
      </c>
      <c r="E769" s="27" t="str">
        <f>IF(Table1[[#This Row],[Ngày2]]="","",MONTH(Table1[[#This Row],[Ngày2]]))</f>
        <v/>
      </c>
      <c r="G769" s="5">
        <f>IF(AND(Table1[[#This Row],[Số phiếu thu]]&lt;&gt;"",Table1[[#This Row],[Số phiếu chi]]=""),"T",IF(AND(Table1[[#This Row],[Số phiếu thu]]="",Table1[[#This Row],[Số phiếu chi]]&lt;&gt;""),"C",0))</f>
        <v>0</v>
      </c>
    </row>
    <row r="770" spans="4:7" x14ac:dyDescent="0.25">
      <c r="D770" s="2" t="str">
        <f>IF(Table1[[#This Row],[Ngày]]="","",Table1[[#This Row],[Ngày]])</f>
        <v/>
      </c>
      <c r="E770" s="27" t="str">
        <f>IF(Table1[[#This Row],[Ngày2]]="","",MONTH(Table1[[#This Row],[Ngày2]]))</f>
        <v/>
      </c>
      <c r="G770" s="5">
        <f>IF(AND(Table1[[#This Row],[Số phiếu thu]]&lt;&gt;"",Table1[[#This Row],[Số phiếu chi]]=""),"T",IF(AND(Table1[[#This Row],[Số phiếu thu]]="",Table1[[#This Row],[Số phiếu chi]]&lt;&gt;""),"C",0))</f>
        <v>0</v>
      </c>
    </row>
    <row r="771" spans="4:7" x14ac:dyDescent="0.25">
      <c r="D771" s="2" t="str">
        <f>IF(Table1[[#This Row],[Ngày]]="","",Table1[[#This Row],[Ngày]])</f>
        <v/>
      </c>
      <c r="E771" s="27" t="str">
        <f>IF(Table1[[#This Row],[Ngày2]]="","",MONTH(Table1[[#This Row],[Ngày2]]))</f>
        <v/>
      </c>
      <c r="G771" s="5">
        <f>IF(AND(Table1[[#This Row],[Số phiếu thu]]&lt;&gt;"",Table1[[#This Row],[Số phiếu chi]]=""),"T",IF(AND(Table1[[#This Row],[Số phiếu thu]]="",Table1[[#This Row],[Số phiếu chi]]&lt;&gt;""),"C",0))</f>
        <v>0</v>
      </c>
    </row>
    <row r="772" spans="4:7" x14ac:dyDescent="0.25">
      <c r="D772" s="2" t="str">
        <f>IF(Table1[[#This Row],[Ngày]]="","",Table1[[#This Row],[Ngày]])</f>
        <v/>
      </c>
      <c r="E772" s="27" t="str">
        <f>IF(Table1[[#This Row],[Ngày2]]="","",MONTH(Table1[[#This Row],[Ngày2]]))</f>
        <v/>
      </c>
      <c r="G772" s="5">
        <f>IF(AND(Table1[[#This Row],[Số phiếu thu]]&lt;&gt;"",Table1[[#This Row],[Số phiếu chi]]=""),"T",IF(AND(Table1[[#This Row],[Số phiếu thu]]="",Table1[[#This Row],[Số phiếu chi]]&lt;&gt;""),"C",0))</f>
        <v>0</v>
      </c>
    </row>
    <row r="773" spans="4:7" x14ac:dyDescent="0.25">
      <c r="D773" s="2" t="str">
        <f>IF(Table1[[#This Row],[Ngày]]="","",Table1[[#This Row],[Ngày]])</f>
        <v/>
      </c>
      <c r="E773" s="27" t="str">
        <f>IF(Table1[[#This Row],[Ngày2]]="","",MONTH(Table1[[#This Row],[Ngày2]]))</f>
        <v/>
      </c>
      <c r="G773" s="5">
        <f>IF(AND(Table1[[#This Row],[Số phiếu thu]]&lt;&gt;"",Table1[[#This Row],[Số phiếu chi]]=""),"T",IF(AND(Table1[[#This Row],[Số phiếu thu]]="",Table1[[#This Row],[Số phiếu chi]]&lt;&gt;""),"C",0))</f>
        <v>0</v>
      </c>
    </row>
    <row r="774" spans="4:7" x14ac:dyDescent="0.25">
      <c r="D774" s="2" t="str">
        <f>IF(Table1[[#This Row],[Ngày]]="","",Table1[[#This Row],[Ngày]])</f>
        <v/>
      </c>
      <c r="E774" s="27" t="str">
        <f>IF(Table1[[#This Row],[Ngày2]]="","",MONTH(Table1[[#This Row],[Ngày2]]))</f>
        <v/>
      </c>
      <c r="G774" s="5">
        <f>IF(AND(Table1[[#This Row],[Số phiếu thu]]&lt;&gt;"",Table1[[#This Row],[Số phiếu chi]]=""),"T",IF(AND(Table1[[#This Row],[Số phiếu thu]]="",Table1[[#This Row],[Số phiếu chi]]&lt;&gt;""),"C",0))</f>
        <v>0</v>
      </c>
    </row>
    <row r="775" spans="4:7" x14ac:dyDescent="0.25">
      <c r="D775" s="2" t="str">
        <f>IF(Table1[[#This Row],[Ngày]]="","",Table1[[#This Row],[Ngày]])</f>
        <v/>
      </c>
      <c r="E775" s="27" t="str">
        <f>IF(Table1[[#This Row],[Ngày2]]="","",MONTH(Table1[[#This Row],[Ngày2]]))</f>
        <v/>
      </c>
      <c r="G775" s="5">
        <f>IF(AND(Table1[[#This Row],[Số phiếu thu]]&lt;&gt;"",Table1[[#This Row],[Số phiếu chi]]=""),"T",IF(AND(Table1[[#This Row],[Số phiếu thu]]="",Table1[[#This Row],[Số phiếu chi]]&lt;&gt;""),"C",0))</f>
        <v>0</v>
      </c>
    </row>
    <row r="776" spans="4:7" x14ac:dyDescent="0.25">
      <c r="D776" s="2" t="str">
        <f>IF(Table1[[#This Row],[Ngày]]="","",Table1[[#This Row],[Ngày]])</f>
        <v/>
      </c>
      <c r="E776" s="27" t="str">
        <f>IF(Table1[[#This Row],[Ngày2]]="","",MONTH(Table1[[#This Row],[Ngày2]]))</f>
        <v/>
      </c>
      <c r="G776" s="5">
        <f>IF(AND(Table1[[#This Row],[Số phiếu thu]]&lt;&gt;"",Table1[[#This Row],[Số phiếu chi]]=""),"T",IF(AND(Table1[[#This Row],[Số phiếu thu]]="",Table1[[#This Row],[Số phiếu chi]]&lt;&gt;""),"C",0))</f>
        <v>0</v>
      </c>
    </row>
    <row r="777" spans="4:7" x14ac:dyDescent="0.25">
      <c r="D777" s="2" t="str">
        <f>IF(Table1[[#This Row],[Ngày]]="","",Table1[[#This Row],[Ngày]])</f>
        <v/>
      </c>
      <c r="E777" s="27" t="str">
        <f>IF(Table1[[#This Row],[Ngày2]]="","",MONTH(Table1[[#This Row],[Ngày2]]))</f>
        <v/>
      </c>
      <c r="G777" s="5">
        <f>IF(AND(Table1[[#This Row],[Số phiếu thu]]&lt;&gt;"",Table1[[#This Row],[Số phiếu chi]]=""),"T",IF(AND(Table1[[#This Row],[Số phiếu thu]]="",Table1[[#This Row],[Số phiếu chi]]&lt;&gt;""),"C",0))</f>
        <v>0</v>
      </c>
    </row>
    <row r="778" spans="4:7" x14ac:dyDescent="0.25">
      <c r="D778" s="2" t="str">
        <f>IF(Table1[[#This Row],[Ngày]]="","",Table1[[#This Row],[Ngày]])</f>
        <v/>
      </c>
      <c r="E778" s="27" t="str">
        <f>IF(Table1[[#This Row],[Ngày2]]="","",MONTH(Table1[[#This Row],[Ngày2]]))</f>
        <v/>
      </c>
      <c r="G778" s="5">
        <f>IF(AND(Table1[[#This Row],[Số phiếu thu]]&lt;&gt;"",Table1[[#This Row],[Số phiếu chi]]=""),"T",IF(AND(Table1[[#This Row],[Số phiếu thu]]="",Table1[[#This Row],[Số phiếu chi]]&lt;&gt;""),"C",0))</f>
        <v>0</v>
      </c>
    </row>
    <row r="779" spans="4:7" x14ac:dyDescent="0.25">
      <c r="D779" s="2" t="str">
        <f>IF(Table1[[#This Row],[Ngày]]="","",Table1[[#This Row],[Ngày]])</f>
        <v/>
      </c>
      <c r="E779" s="27" t="str">
        <f>IF(Table1[[#This Row],[Ngày2]]="","",MONTH(Table1[[#This Row],[Ngày2]]))</f>
        <v/>
      </c>
      <c r="G779" s="5">
        <f>IF(AND(Table1[[#This Row],[Số phiếu thu]]&lt;&gt;"",Table1[[#This Row],[Số phiếu chi]]=""),"T",IF(AND(Table1[[#This Row],[Số phiếu thu]]="",Table1[[#This Row],[Số phiếu chi]]&lt;&gt;""),"C",0))</f>
        <v>0</v>
      </c>
    </row>
    <row r="780" spans="4:7" x14ac:dyDescent="0.25">
      <c r="D780" s="2" t="str">
        <f>IF(Table1[[#This Row],[Ngày]]="","",Table1[[#This Row],[Ngày]])</f>
        <v/>
      </c>
      <c r="E780" s="27" t="str">
        <f>IF(Table1[[#This Row],[Ngày2]]="","",MONTH(Table1[[#This Row],[Ngày2]]))</f>
        <v/>
      </c>
      <c r="G780" s="5">
        <f>IF(AND(Table1[[#This Row],[Số phiếu thu]]&lt;&gt;"",Table1[[#This Row],[Số phiếu chi]]=""),"T",IF(AND(Table1[[#This Row],[Số phiếu thu]]="",Table1[[#This Row],[Số phiếu chi]]&lt;&gt;""),"C",0))</f>
        <v>0</v>
      </c>
    </row>
    <row r="781" spans="4:7" x14ac:dyDescent="0.25">
      <c r="D781" s="2" t="str">
        <f>IF(Table1[[#This Row],[Ngày]]="","",Table1[[#This Row],[Ngày]])</f>
        <v/>
      </c>
      <c r="E781" s="27" t="str">
        <f>IF(Table1[[#This Row],[Ngày2]]="","",MONTH(Table1[[#This Row],[Ngày2]]))</f>
        <v/>
      </c>
      <c r="G781" s="5">
        <f>IF(AND(Table1[[#This Row],[Số phiếu thu]]&lt;&gt;"",Table1[[#This Row],[Số phiếu chi]]=""),"T",IF(AND(Table1[[#This Row],[Số phiếu thu]]="",Table1[[#This Row],[Số phiếu chi]]&lt;&gt;""),"C",0))</f>
        <v>0</v>
      </c>
    </row>
    <row r="782" spans="4:7" x14ac:dyDescent="0.25">
      <c r="D782" s="2" t="str">
        <f>IF(Table1[[#This Row],[Ngày]]="","",Table1[[#This Row],[Ngày]])</f>
        <v/>
      </c>
      <c r="E782" s="27" t="str">
        <f>IF(Table1[[#This Row],[Ngày2]]="","",MONTH(Table1[[#This Row],[Ngày2]]))</f>
        <v/>
      </c>
      <c r="G782" s="5">
        <f>IF(AND(Table1[[#This Row],[Số phiếu thu]]&lt;&gt;"",Table1[[#This Row],[Số phiếu chi]]=""),"T",IF(AND(Table1[[#This Row],[Số phiếu thu]]="",Table1[[#This Row],[Số phiếu chi]]&lt;&gt;""),"C",0))</f>
        <v>0</v>
      </c>
    </row>
    <row r="783" spans="4:7" x14ac:dyDescent="0.25">
      <c r="D783" s="2" t="str">
        <f>IF(Table1[[#This Row],[Ngày]]="","",Table1[[#This Row],[Ngày]])</f>
        <v/>
      </c>
      <c r="E783" s="27" t="str">
        <f>IF(Table1[[#This Row],[Ngày2]]="","",MONTH(Table1[[#This Row],[Ngày2]]))</f>
        <v/>
      </c>
      <c r="G783" s="5">
        <f>IF(AND(Table1[[#This Row],[Số phiếu thu]]&lt;&gt;"",Table1[[#This Row],[Số phiếu chi]]=""),"T",IF(AND(Table1[[#This Row],[Số phiếu thu]]="",Table1[[#This Row],[Số phiếu chi]]&lt;&gt;""),"C",0))</f>
        <v>0</v>
      </c>
    </row>
    <row r="784" spans="4:7" x14ac:dyDescent="0.25">
      <c r="D784" s="2" t="str">
        <f>IF(Table1[[#This Row],[Ngày]]="","",Table1[[#This Row],[Ngày]])</f>
        <v/>
      </c>
      <c r="E784" s="27" t="str">
        <f>IF(Table1[[#This Row],[Ngày2]]="","",MONTH(Table1[[#This Row],[Ngày2]]))</f>
        <v/>
      </c>
      <c r="G784" s="5">
        <f>IF(AND(Table1[[#This Row],[Số phiếu thu]]&lt;&gt;"",Table1[[#This Row],[Số phiếu chi]]=""),"T",IF(AND(Table1[[#This Row],[Số phiếu thu]]="",Table1[[#This Row],[Số phiếu chi]]&lt;&gt;""),"C",0))</f>
        <v>0</v>
      </c>
    </row>
    <row r="785" spans="4:7" x14ac:dyDescent="0.25">
      <c r="D785" s="2" t="str">
        <f>IF(Table1[[#This Row],[Ngày]]="","",Table1[[#This Row],[Ngày]])</f>
        <v/>
      </c>
      <c r="E785" s="27" t="str">
        <f>IF(Table1[[#This Row],[Ngày2]]="","",MONTH(Table1[[#This Row],[Ngày2]]))</f>
        <v/>
      </c>
      <c r="G785" s="5">
        <f>IF(AND(Table1[[#This Row],[Số phiếu thu]]&lt;&gt;"",Table1[[#This Row],[Số phiếu chi]]=""),"T",IF(AND(Table1[[#This Row],[Số phiếu thu]]="",Table1[[#This Row],[Số phiếu chi]]&lt;&gt;""),"C",0))</f>
        <v>0</v>
      </c>
    </row>
    <row r="786" spans="4:7" x14ac:dyDescent="0.25">
      <c r="D786" s="2" t="str">
        <f>IF(Table1[[#This Row],[Ngày]]="","",Table1[[#This Row],[Ngày]])</f>
        <v/>
      </c>
      <c r="E786" s="27" t="str">
        <f>IF(Table1[[#This Row],[Ngày2]]="","",MONTH(Table1[[#This Row],[Ngày2]]))</f>
        <v/>
      </c>
      <c r="G786" s="5">
        <f>IF(AND(Table1[[#This Row],[Số phiếu thu]]&lt;&gt;"",Table1[[#This Row],[Số phiếu chi]]=""),"T",IF(AND(Table1[[#This Row],[Số phiếu thu]]="",Table1[[#This Row],[Số phiếu chi]]&lt;&gt;""),"C",0))</f>
        <v>0</v>
      </c>
    </row>
    <row r="787" spans="4:7" x14ac:dyDescent="0.25">
      <c r="D787" s="2" t="str">
        <f>IF(Table1[[#This Row],[Ngày]]="","",Table1[[#This Row],[Ngày]])</f>
        <v/>
      </c>
      <c r="E787" s="27" t="str">
        <f>IF(Table1[[#This Row],[Ngày2]]="","",MONTH(Table1[[#This Row],[Ngày2]]))</f>
        <v/>
      </c>
      <c r="G787" s="5">
        <f>IF(AND(Table1[[#This Row],[Số phiếu thu]]&lt;&gt;"",Table1[[#This Row],[Số phiếu chi]]=""),"T",IF(AND(Table1[[#This Row],[Số phiếu thu]]="",Table1[[#This Row],[Số phiếu chi]]&lt;&gt;""),"C",0))</f>
        <v>0</v>
      </c>
    </row>
    <row r="788" spans="4:7" x14ac:dyDescent="0.25">
      <c r="D788" s="2" t="str">
        <f>IF(Table1[[#This Row],[Ngày]]="","",Table1[[#This Row],[Ngày]])</f>
        <v/>
      </c>
      <c r="E788" s="27" t="str">
        <f>IF(Table1[[#This Row],[Ngày2]]="","",MONTH(Table1[[#This Row],[Ngày2]]))</f>
        <v/>
      </c>
      <c r="G788" s="5">
        <f>IF(AND(Table1[[#This Row],[Số phiếu thu]]&lt;&gt;"",Table1[[#This Row],[Số phiếu chi]]=""),"T",IF(AND(Table1[[#This Row],[Số phiếu thu]]="",Table1[[#This Row],[Số phiếu chi]]&lt;&gt;""),"C",0))</f>
        <v>0</v>
      </c>
    </row>
    <row r="789" spans="4:7" x14ac:dyDescent="0.25">
      <c r="D789" s="2" t="str">
        <f>IF(Table1[[#This Row],[Ngày]]="","",Table1[[#This Row],[Ngày]])</f>
        <v/>
      </c>
      <c r="E789" s="27" t="str">
        <f>IF(Table1[[#This Row],[Ngày2]]="","",MONTH(Table1[[#This Row],[Ngày2]]))</f>
        <v/>
      </c>
      <c r="G789" s="5">
        <f>IF(AND(Table1[[#This Row],[Số phiếu thu]]&lt;&gt;"",Table1[[#This Row],[Số phiếu chi]]=""),"T",IF(AND(Table1[[#This Row],[Số phiếu thu]]="",Table1[[#This Row],[Số phiếu chi]]&lt;&gt;""),"C",0))</f>
        <v>0</v>
      </c>
    </row>
    <row r="790" spans="4:7" x14ac:dyDescent="0.25">
      <c r="D790" s="2" t="str">
        <f>IF(Table1[[#This Row],[Ngày]]="","",Table1[[#This Row],[Ngày]])</f>
        <v/>
      </c>
      <c r="E790" s="27" t="str">
        <f>IF(Table1[[#This Row],[Ngày2]]="","",MONTH(Table1[[#This Row],[Ngày2]]))</f>
        <v/>
      </c>
      <c r="G790" s="5">
        <f>IF(AND(Table1[[#This Row],[Số phiếu thu]]&lt;&gt;"",Table1[[#This Row],[Số phiếu chi]]=""),"T",IF(AND(Table1[[#This Row],[Số phiếu thu]]="",Table1[[#This Row],[Số phiếu chi]]&lt;&gt;""),"C",0))</f>
        <v>0</v>
      </c>
    </row>
    <row r="791" spans="4:7" x14ac:dyDescent="0.25">
      <c r="D791" s="2" t="str">
        <f>IF(Table1[[#This Row],[Ngày]]="","",Table1[[#This Row],[Ngày]])</f>
        <v/>
      </c>
      <c r="E791" s="27" t="str">
        <f>IF(Table1[[#This Row],[Ngày2]]="","",MONTH(Table1[[#This Row],[Ngày2]]))</f>
        <v/>
      </c>
      <c r="G791" s="5">
        <f>IF(AND(Table1[[#This Row],[Số phiếu thu]]&lt;&gt;"",Table1[[#This Row],[Số phiếu chi]]=""),"T",IF(AND(Table1[[#This Row],[Số phiếu thu]]="",Table1[[#This Row],[Số phiếu chi]]&lt;&gt;""),"C",0))</f>
        <v>0</v>
      </c>
    </row>
    <row r="792" spans="4:7" x14ac:dyDescent="0.25">
      <c r="D792" s="2" t="str">
        <f>IF(Table1[[#This Row],[Ngày]]="","",Table1[[#This Row],[Ngày]])</f>
        <v/>
      </c>
      <c r="E792" s="27" t="str">
        <f>IF(Table1[[#This Row],[Ngày2]]="","",MONTH(Table1[[#This Row],[Ngày2]]))</f>
        <v/>
      </c>
      <c r="G792" s="5">
        <f>IF(AND(Table1[[#This Row],[Số phiếu thu]]&lt;&gt;"",Table1[[#This Row],[Số phiếu chi]]=""),"T",IF(AND(Table1[[#This Row],[Số phiếu thu]]="",Table1[[#This Row],[Số phiếu chi]]&lt;&gt;""),"C",0))</f>
        <v>0</v>
      </c>
    </row>
    <row r="793" spans="4:7" x14ac:dyDescent="0.25">
      <c r="D793" s="2" t="str">
        <f>IF(Table1[[#This Row],[Ngày]]="","",Table1[[#This Row],[Ngày]])</f>
        <v/>
      </c>
      <c r="E793" s="27" t="str">
        <f>IF(Table1[[#This Row],[Ngày2]]="","",MONTH(Table1[[#This Row],[Ngày2]]))</f>
        <v/>
      </c>
      <c r="G793" s="5">
        <f>IF(AND(Table1[[#This Row],[Số phiếu thu]]&lt;&gt;"",Table1[[#This Row],[Số phiếu chi]]=""),"T",IF(AND(Table1[[#This Row],[Số phiếu thu]]="",Table1[[#This Row],[Số phiếu chi]]&lt;&gt;""),"C",0))</f>
        <v>0</v>
      </c>
    </row>
    <row r="794" spans="4:7" x14ac:dyDescent="0.25">
      <c r="D794" s="2" t="str">
        <f>IF(Table1[[#This Row],[Ngày]]="","",Table1[[#This Row],[Ngày]])</f>
        <v/>
      </c>
      <c r="E794" s="27" t="str">
        <f>IF(Table1[[#This Row],[Ngày2]]="","",MONTH(Table1[[#This Row],[Ngày2]]))</f>
        <v/>
      </c>
      <c r="G794" s="5">
        <f>IF(AND(Table1[[#This Row],[Số phiếu thu]]&lt;&gt;"",Table1[[#This Row],[Số phiếu chi]]=""),"T",IF(AND(Table1[[#This Row],[Số phiếu thu]]="",Table1[[#This Row],[Số phiếu chi]]&lt;&gt;""),"C",0))</f>
        <v>0</v>
      </c>
    </row>
    <row r="795" spans="4:7" x14ac:dyDescent="0.25">
      <c r="D795" s="2" t="str">
        <f>IF(Table1[[#This Row],[Ngày]]="","",Table1[[#This Row],[Ngày]])</f>
        <v/>
      </c>
      <c r="E795" s="27" t="str">
        <f>IF(Table1[[#This Row],[Ngày2]]="","",MONTH(Table1[[#This Row],[Ngày2]]))</f>
        <v/>
      </c>
      <c r="G795" s="5">
        <f>IF(AND(Table1[[#This Row],[Số phiếu thu]]&lt;&gt;"",Table1[[#This Row],[Số phiếu chi]]=""),"T",IF(AND(Table1[[#This Row],[Số phiếu thu]]="",Table1[[#This Row],[Số phiếu chi]]&lt;&gt;""),"C",0))</f>
        <v>0</v>
      </c>
    </row>
    <row r="796" spans="4:7" x14ac:dyDescent="0.25">
      <c r="D796" s="2" t="str">
        <f>IF(Table1[[#This Row],[Ngày]]="","",Table1[[#This Row],[Ngày]])</f>
        <v/>
      </c>
      <c r="E796" s="27" t="str">
        <f>IF(Table1[[#This Row],[Ngày2]]="","",MONTH(Table1[[#This Row],[Ngày2]]))</f>
        <v/>
      </c>
      <c r="G796" s="5">
        <f>IF(AND(Table1[[#This Row],[Số phiếu thu]]&lt;&gt;"",Table1[[#This Row],[Số phiếu chi]]=""),"T",IF(AND(Table1[[#This Row],[Số phiếu thu]]="",Table1[[#This Row],[Số phiếu chi]]&lt;&gt;""),"C",0))</f>
        <v>0</v>
      </c>
    </row>
    <row r="797" spans="4:7" x14ac:dyDescent="0.25">
      <c r="D797" s="2" t="str">
        <f>IF(Table1[[#This Row],[Ngày]]="","",Table1[[#This Row],[Ngày]])</f>
        <v/>
      </c>
      <c r="E797" s="27" t="str">
        <f>IF(Table1[[#This Row],[Ngày2]]="","",MONTH(Table1[[#This Row],[Ngày2]]))</f>
        <v/>
      </c>
      <c r="G797" s="5">
        <f>IF(AND(Table1[[#This Row],[Số phiếu thu]]&lt;&gt;"",Table1[[#This Row],[Số phiếu chi]]=""),"T",IF(AND(Table1[[#This Row],[Số phiếu thu]]="",Table1[[#This Row],[Số phiếu chi]]&lt;&gt;""),"C",0))</f>
        <v>0</v>
      </c>
    </row>
    <row r="798" spans="4:7" x14ac:dyDescent="0.25">
      <c r="D798" s="2" t="str">
        <f>IF(Table1[[#This Row],[Ngày]]="","",Table1[[#This Row],[Ngày]])</f>
        <v/>
      </c>
      <c r="E798" s="27" t="str">
        <f>IF(Table1[[#This Row],[Ngày2]]="","",MONTH(Table1[[#This Row],[Ngày2]]))</f>
        <v/>
      </c>
      <c r="G798" s="5">
        <f>IF(AND(Table1[[#This Row],[Số phiếu thu]]&lt;&gt;"",Table1[[#This Row],[Số phiếu chi]]=""),"T",IF(AND(Table1[[#This Row],[Số phiếu thu]]="",Table1[[#This Row],[Số phiếu chi]]&lt;&gt;""),"C",0))</f>
        <v>0</v>
      </c>
    </row>
    <row r="799" spans="4:7" x14ac:dyDescent="0.25">
      <c r="D799" s="2" t="str">
        <f>IF(Table1[[#This Row],[Ngày]]="","",Table1[[#This Row],[Ngày]])</f>
        <v/>
      </c>
      <c r="E799" s="27" t="str">
        <f>IF(Table1[[#This Row],[Ngày2]]="","",MONTH(Table1[[#This Row],[Ngày2]]))</f>
        <v/>
      </c>
      <c r="G799" s="5">
        <f>IF(AND(Table1[[#This Row],[Số phiếu thu]]&lt;&gt;"",Table1[[#This Row],[Số phiếu chi]]=""),"T",IF(AND(Table1[[#This Row],[Số phiếu thu]]="",Table1[[#This Row],[Số phiếu chi]]&lt;&gt;""),"C",0))</f>
        <v>0</v>
      </c>
    </row>
    <row r="800" spans="4:7" x14ac:dyDescent="0.25">
      <c r="D800" s="2" t="str">
        <f>IF(Table1[[#This Row],[Ngày]]="","",Table1[[#This Row],[Ngày]])</f>
        <v/>
      </c>
      <c r="E800" s="27" t="str">
        <f>IF(Table1[[#This Row],[Ngày2]]="","",MONTH(Table1[[#This Row],[Ngày2]]))</f>
        <v/>
      </c>
      <c r="G800" s="5">
        <f>IF(AND(Table1[[#This Row],[Số phiếu thu]]&lt;&gt;"",Table1[[#This Row],[Số phiếu chi]]=""),"T",IF(AND(Table1[[#This Row],[Số phiếu thu]]="",Table1[[#This Row],[Số phiếu chi]]&lt;&gt;""),"C",0))</f>
        <v>0</v>
      </c>
    </row>
    <row r="801" spans="4:7" x14ac:dyDescent="0.25">
      <c r="D801" s="2" t="str">
        <f>IF(Table1[[#This Row],[Ngày]]="","",Table1[[#This Row],[Ngày]])</f>
        <v/>
      </c>
      <c r="E801" s="27" t="str">
        <f>IF(Table1[[#This Row],[Ngày2]]="","",MONTH(Table1[[#This Row],[Ngày2]]))</f>
        <v/>
      </c>
      <c r="G801" s="5">
        <f>IF(AND(Table1[[#This Row],[Số phiếu thu]]&lt;&gt;"",Table1[[#This Row],[Số phiếu chi]]=""),"T",IF(AND(Table1[[#This Row],[Số phiếu thu]]="",Table1[[#This Row],[Số phiếu chi]]&lt;&gt;""),"C",0))</f>
        <v>0</v>
      </c>
    </row>
    <row r="802" spans="4:7" x14ac:dyDescent="0.25">
      <c r="D802" s="2" t="str">
        <f>IF(Table1[[#This Row],[Ngày]]="","",Table1[[#This Row],[Ngày]])</f>
        <v/>
      </c>
      <c r="E802" s="27" t="str">
        <f>IF(Table1[[#This Row],[Ngày2]]="","",MONTH(Table1[[#This Row],[Ngày2]]))</f>
        <v/>
      </c>
      <c r="G802" s="5">
        <f>IF(AND(Table1[[#This Row],[Số phiếu thu]]&lt;&gt;"",Table1[[#This Row],[Số phiếu chi]]=""),"T",IF(AND(Table1[[#This Row],[Số phiếu thu]]="",Table1[[#This Row],[Số phiếu chi]]&lt;&gt;""),"C",0))</f>
        <v>0</v>
      </c>
    </row>
    <row r="803" spans="4:7" x14ac:dyDescent="0.25">
      <c r="D803" s="2" t="str">
        <f>IF(Table1[[#This Row],[Ngày]]="","",Table1[[#This Row],[Ngày]])</f>
        <v/>
      </c>
      <c r="E803" s="27" t="str">
        <f>IF(Table1[[#This Row],[Ngày2]]="","",MONTH(Table1[[#This Row],[Ngày2]]))</f>
        <v/>
      </c>
      <c r="G803" s="5">
        <f>IF(AND(Table1[[#This Row],[Số phiếu thu]]&lt;&gt;"",Table1[[#This Row],[Số phiếu chi]]=""),"T",IF(AND(Table1[[#This Row],[Số phiếu thu]]="",Table1[[#This Row],[Số phiếu chi]]&lt;&gt;""),"C",0))</f>
        <v>0</v>
      </c>
    </row>
    <row r="804" spans="4:7" x14ac:dyDescent="0.25">
      <c r="D804" s="2" t="str">
        <f>IF(Table1[[#This Row],[Ngày]]="","",Table1[[#This Row],[Ngày]])</f>
        <v/>
      </c>
      <c r="E804" s="27" t="str">
        <f>IF(Table1[[#This Row],[Ngày2]]="","",MONTH(Table1[[#This Row],[Ngày2]]))</f>
        <v/>
      </c>
      <c r="G804" s="5">
        <f>IF(AND(Table1[[#This Row],[Số phiếu thu]]&lt;&gt;"",Table1[[#This Row],[Số phiếu chi]]=""),"T",IF(AND(Table1[[#This Row],[Số phiếu thu]]="",Table1[[#This Row],[Số phiếu chi]]&lt;&gt;""),"C",0))</f>
        <v>0</v>
      </c>
    </row>
    <row r="805" spans="4:7" x14ac:dyDescent="0.25">
      <c r="D805" s="2" t="str">
        <f>IF(Table1[[#This Row],[Ngày]]="","",Table1[[#This Row],[Ngày]])</f>
        <v/>
      </c>
      <c r="E805" s="27" t="str">
        <f>IF(Table1[[#This Row],[Ngày2]]="","",MONTH(Table1[[#This Row],[Ngày2]]))</f>
        <v/>
      </c>
      <c r="G805" s="5">
        <f>IF(AND(Table1[[#This Row],[Số phiếu thu]]&lt;&gt;"",Table1[[#This Row],[Số phiếu chi]]=""),"T",IF(AND(Table1[[#This Row],[Số phiếu thu]]="",Table1[[#This Row],[Số phiếu chi]]&lt;&gt;""),"C",0))</f>
        <v>0</v>
      </c>
    </row>
    <row r="806" spans="4:7" x14ac:dyDescent="0.25">
      <c r="D806" s="2" t="str">
        <f>IF(Table1[[#This Row],[Ngày]]="","",Table1[[#This Row],[Ngày]])</f>
        <v/>
      </c>
      <c r="E806" s="27" t="str">
        <f>IF(Table1[[#This Row],[Ngày2]]="","",MONTH(Table1[[#This Row],[Ngày2]]))</f>
        <v/>
      </c>
      <c r="G806" s="5">
        <f>IF(AND(Table1[[#This Row],[Số phiếu thu]]&lt;&gt;"",Table1[[#This Row],[Số phiếu chi]]=""),"T",IF(AND(Table1[[#This Row],[Số phiếu thu]]="",Table1[[#This Row],[Số phiếu chi]]&lt;&gt;""),"C",0))</f>
        <v>0</v>
      </c>
    </row>
    <row r="807" spans="4:7" x14ac:dyDescent="0.25">
      <c r="D807" s="2" t="str">
        <f>IF(Table1[[#This Row],[Ngày]]="","",Table1[[#This Row],[Ngày]])</f>
        <v/>
      </c>
      <c r="E807" s="27" t="str">
        <f>IF(Table1[[#This Row],[Ngày2]]="","",MONTH(Table1[[#This Row],[Ngày2]]))</f>
        <v/>
      </c>
      <c r="G807" s="5">
        <f>IF(AND(Table1[[#This Row],[Số phiếu thu]]&lt;&gt;"",Table1[[#This Row],[Số phiếu chi]]=""),"T",IF(AND(Table1[[#This Row],[Số phiếu thu]]="",Table1[[#This Row],[Số phiếu chi]]&lt;&gt;""),"C",0))</f>
        <v>0</v>
      </c>
    </row>
    <row r="808" spans="4:7" x14ac:dyDescent="0.25">
      <c r="D808" s="2" t="str">
        <f>IF(Table1[[#This Row],[Ngày]]="","",Table1[[#This Row],[Ngày]])</f>
        <v/>
      </c>
      <c r="E808" s="27" t="str">
        <f>IF(Table1[[#This Row],[Ngày2]]="","",MONTH(Table1[[#This Row],[Ngày2]]))</f>
        <v/>
      </c>
      <c r="G808" s="5">
        <f>IF(AND(Table1[[#This Row],[Số phiếu thu]]&lt;&gt;"",Table1[[#This Row],[Số phiếu chi]]=""),"T",IF(AND(Table1[[#This Row],[Số phiếu thu]]="",Table1[[#This Row],[Số phiếu chi]]&lt;&gt;""),"C",0))</f>
        <v>0</v>
      </c>
    </row>
    <row r="809" spans="4:7" x14ac:dyDescent="0.25">
      <c r="D809" s="2" t="str">
        <f>IF(Table1[[#This Row],[Ngày]]="","",Table1[[#This Row],[Ngày]])</f>
        <v/>
      </c>
      <c r="E809" s="27" t="str">
        <f>IF(Table1[[#This Row],[Ngày2]]="","",MONTH(Table1[[#This Row],[Ngày2]]))</f>
        <v/>
      </c>
      <c r="G809" s="5">
        <f>IF(AND(Table1[[#This Row],[Số phiếu thu]]&lt;&gt;"",Table1[[#This Row],[Số phiếu chi]]=""),"T",IF(AND(Table1[[#This Row],[Số phiếu thu]]="",Table1[[#This Row],[Số phiếu chi]]&lt;&gt;""),"C",0))</f>
        <v>0</v>
      </c>
    </row>
    <row r="810" spans="4:7" x14ac:dyDescent="0.25">
      <c r="D810" s="2" t="str">
        <f>IF(Table1[[#This Row],[Ngày]]="","",Table1[[#This Row],[Ngày]])</f>
        <v/>
      </c>
      <c r="E810" s="27" t="str">
        <f>IF(Table1[[#This Row],[Ngày2]]="","",MONTH(Table1[[#This Row],[Ngày2]]))</f>
        <v/>
      </c>
      <c r="G810" s="5">
        <f>IF(AND(Table1[[#This Row],[Số phiếu thu]]&lt;&gt;"",Table1[[#This Row],[Số phiếu chi]]=""),"T",IF(AND(Table1[[#This Row],[Số phiếu thu]]="",Table1[[#This Row],[Số phiếu chi]]&lt;&gt;""),"C",0))</f>
        <v>0</v>
      </c>
    </row>
    <row r="811" spans="4:7" x14ac:dyDescent="0.25">
      <c r="D811" s="2" t="str">
        <f>IF(Table1[[#This Row],[Ngày]]="","",Table1[[#This Row],[Ngày]])</f>
        <v/>
      </c>
      <c r="E811" s="27" t="str">
        <f>IF(Table1[[#This Row],[Ngày2]]="","",MONTH(Table1[[#This Row],[Ngày2]]))</f>
        <v/>
      </c>
      <c r="G811" s="5">
        <f>IF(AND(Table1[[#This Row],[Số phiếu thu]]&lt;&gt;"",Table1[[#This Row],[Số phiếu chi]]=""),"T",IF(AND(Table1[[#This Row],[Số phiếu thu]]="",Table1[[#This Row],[Số phiếu chi]]&lt;&gt;""),"C",0))</f>
        <v>0</v>
      </c>
    </row>
    <row r="812" spans="4:7" x14ac:dyDescent="0.25">
      <c r="D812" s="2" t="str">
        <f>IF(Table1[[#This Row],[Ngày]]="","",Table1[[#This Row],[Ngày]])</f>
        <v/>
      </c>
      <c r="E812" s="27" t="str">
        <f>IF(Table1[[#This Row],[Ngày2]]="","",MONTH(Table1[[#This Row],[Ngày2]]))</f>
        <v/>
      </c>
      <c r="G812" s="5">
        <f>IF(AND(Table1[[#This Row],[Số phiếu thu]]&lt;&gt;"",Table1[[#This Row],[Số phiếu chi]]=""),"T",IF(AND(Table1[[#This Row],[Số phiếu thu]]="",Table1[[#This Row],[Số phiếu chi]]&lt;&gt;""),"C",0))</f>
        <v>0</v>
      </c>
    </row>
    <row r="813" spans="4:7" x14ac:dyDescent="0.25">
      <c r="D813" s="2" t="str">
        <f>IF(Table1[[#This Row],[Ngày]]="","",Table1[[#This Row],[Ngày]])</f>
        <v/>
      </c>
      <c r="E813" s="27" t="str">
        <f>IF(Table1[[#This Row],[Ngày2]]="","",MONTH(Table1[[#This Row],[Ngày2]]))</f>
        <v/>
      </c>
      <c r="G813" s="5">
        <f>IF(AND(Table1[[#This Row],[Số phiếu thu]]&lt;&gt;"",Table1[[#This Row],[Số phiếu chi]]=""),"T",IF(AND(Table1[[#This Row],[Số phiếu thu]]="",Table1[[#This Row],[Số phiếu chi]]&lt;&gt;""),"C",0))</f>
        <v>0</v>
      </c>
    </row>
    <row r="814" spans="4:7" x14ac:dyDescent="0.25">
      <c r="D814" s="2" t="str">
        <f>IF(Table1[[#This Row],[Ngày]]="","",Table1[[#This Row],[Ngày]])</f>
        <v/>
      </c>
      <c r="E814" s="27" t="str">
        <f>IF(Table1[[#This Row],[Ngày2]]="","",MONTH(Table1[[#This Row],[Ngày2]]))</f>
        <v/>
      </c>
      <c r="G814" s="5">
        <f>IF(AND(Table1[[#This Row],[Số phiếu thu]]&lt;&gt;"",Table1[[#This Row],[Số phiếu chi]]=""),"T",IF(AND(Table1[[#This Row],[Số phiếu thu]]="",Table1[[#This Row],[Số phiếu chi]]&lt;&gt;""),"C",0))</f>
        <v>0</v>
      </c>
    </row>
    <row r="815" spans="4:7" x14ac:dyDescent="0.25">
      <c r="D815" s="2" t="str">
        <f>IF(Table1[[#This Row],[Ngày]]="","",Table1[[#This Row],[Ngày]])</f>
        <v/>
      </c>
      <c r="E815" s="27" t="str">
        <f>IF(Table1[[#This Row],[Ngày2]]="","",MONTH(Table1[[#This Row],[Ngày2]]))</f>
        <v/>
      </c>
      <c r="G815" s="5">
        <f>IF(AND(Table1[[#This Row],[Số phiếu thu]]&lt;&gt;"",Table1[[#This Row],[Số phiếu chi]]=""),"T",IF(AND(Table1[[#This Row],[Số phiếu thu]]="",Table1[[#This Row],[Số phiếu chi]]&lt;&gt;""),"C",0))</f>
        <v>0</v>
      </c>
    </row>
    <row r="816" spans="4:7" x14ac:dyDescent="0.25">
      <c r="D816" s="2" t="str">
        <f>IF(Table1[[#This Row],[Ngày]]="","",Table1[[#This Row],[Ngày]])</f>
        <v/>
      </c>
      <c r="E816" s="27" t="str">
        <f>IF(Table1[[#This Row],[Ngày2]]="","",MONTH(Table1[[#This Row],[Ngày2]]))</f>
        <v/>
      </c>
      <c r="G816" s="5">
        <f>IF(AND(Table1[[#This Row],[Số phiếu thu]]&lt;&gt;"",Table1[[#This Row],[Số phiếu chi]]=""),"T",IF(AND(Table1[[#This Row],[Số phiếu thu]]="",Table1[[#This Row],[Số phiếu chi]]&lt;&gt;""),"C",0))</f>
        <v>0</v>
      </c>
    </row>
    <row r="817" spans="4:7" x14ac:dyDescent="0.25">
      <c r="D817" s="2" t="str">
        <f>IF(Table1[[#This Row],[Ngày]]="","",Table1[[#This Row],[Ngày]])</f>
        <v/>
      </c>
      <c r="E817" s="27" t="str">
        <f>IF(Table1[[#This Row],[Ngày2]]="","",MONTH(Table1[[#This Row],[Ngày2]]))</f>
        <v/>
      </c>
      <c r="G817" s="5">
        <f>IF(AND(Table1[[#This Row],[Số phiếu thu]]&lt;&gt;"",Table1[[#This Row],[Số phiếu chi]]=""),"T",IF(AND(Table1[[#This Row],[Số phiếu thu]]="",Table1[[#This Row],[Số phiếu chi]]&lt;&gt;""),"C",0))</f>
        <v>0</v>
      </c>
    </row>
    <row r="818" spans="4:7" x14ac:dyDescent="0.25">
      <c r="D818" s="2" t="str">
        <f>IF(Table1[[#This Row],[Ngày]]="","",Table1[[#This Row],[Ngày]])</f>
        <v/>
      </c>
      <c r="E818" s="27" t="str">
        <f>IF(Table1[[#This Row],[Ngày2]]="","",MONTH(Table1[[#This Row],[Ngày2]]))</f>
        <v/>
      </c>
      <c r="G818" s="5">
        <f>IF(AND(Table1[[#This Row],[Số phiếu thu]]&lt;&gt;"",Table1[[#This Row],[Số phiếu chi]]=""),"T",IF(AND(Table1[[#This Row],[Số phiếu thu]]="",Table1[[#This Row],[Số phiếu chi]]&lt;&gt;""),"C",0))</f>
        <v>0</v>
      </c>
    </row>
    <row r="819" spans="4:7" x14ac:dyDescent="0.25">
      <c r="D819" s="2" t="str">
        <f>IF(Table1[[#This Row],[Ngày]]="","",Table1[[#This Row],[Ngày]])</f>
        <v/>
      </c>
      <c r="E819" s="27" t="str">
        <f>IF(Table1[[#This Row],[Ngày2]]="","",MONTH(Table1[[#This Row],[Ngày2]]))</f>
        <v/>
      </c>
      <c r="G819" s="5">
        <f>IF(AND(Table1[[#This Row],[Số phiếu thu]]&lt;&gt;"",Table1[[#This Row],[Số phiếu chi]]=""),"T",IF(AND(Table1[[#This Row],[Số phiếu thu]]="",Table1[[#This Row],[Số phiếu chi]]&lt;&gt;""),"C",0))</f>
        <v>0</v>
      </c>
    </row>
    <row r="820" spans="4:7" x14ac:dyDescent="0.25">
      <c r="D820" s="2" t="str">
        <f>IF(Table1[[#This Row],[Ngày]]="","",Table1[[#This Row],[Ngày]])</f>
        <v/>
      </c>
      <c r="E820" s="27" t="str">
        <f>IF(Table1[[#This Row],[Ngày2]]="","",MONTH(Table1[[#This Row],[Ngày2]]))</f>
        <v/>
      </c>
      <c r="G820" s="5">
        <f>IF(AND(Table1[[#This Row],[Số phiếu thu]]&lt;&gt;"",Table1[[#This Row],[Số phiếu chi]]=""),"T",IF(AND(Table1[[#This Row],[Số phiếu thu]]="",Table1[[#This Row],[Số phiếu chi]]&lt;&gt;""),"C",0))</f>
        <v>0</v>
      </c>
    </row>
    <row r="821" spans="4:7" x14ac:dyDescent="0.25">
      <c r="D821" s="2" t="str">
        <f>IF(Table1[[#This Row],[Ngày]]="","",Table1[[#This Row],[Ngày]])</f>
        <v/>
      </c>
      <c r="E821" s="27" t="str">
        <f>IF(Table1[[#This Row],[Ngày2]]="","",MONTH(Table1[[#This Row],[Ngày2]]))</f>
        <v/>
      </c>
      <c r="G821" s="5">
        <f>IF(AND(Table1[[#This Row],[Số phiếu thu]]&lt;&gt;"",Table1[[#This Row],[Số phiếu chi]]=""),"T",IF(AND(Table1[[#This Row],[Số phiếu thu]]="",Table1[[#This Row],[Số phiếu chi]]&lt;&gt;""),"C",0))</f>
        <v>0</v>
      </c>
    </row>
    <row r="822" spans="4:7" x14ac:dyDescent="0.25">
      <c r="D822" s="2" t="str">
        <f>IF(Table1[[#This Row],[Ngày]]="","",Table1[[#This Row],[Ngày]])</f>
        <v/>
      </c>
      <c r="E822" s="27" t="str">
        <f>IF(Table1[[#This Row],[Ngày2]]="","",MONTH(Table1[[#This Row],[Ngày2]]))</f>
        <v/>
      </c>
      <c r="G822" s="5">
        <f>IF(AND(Table1[[#This Row],[Số phiếu thu]]&lt;&gt;"",Table1[[#This Row],[Số phiếu chi]]=""),"T",IF(AND(Table1[[#This Row],[Số phiếu thu]]="",Table1[[#This Row],[Số phiếu chi]]&lt;&gt;""),"C",0))</f>
        <v>0</v>
      </c>
    </row>
    <row r="823" spans="4:7" x14ac:dyDescent="0.25">
      <c r="D823" s="2" t="str">
        <f>IF(Table1[[#This Row],[Ngày]]="","",Table1[[#This Row],[Ngày]])</f>
        <v/>
      </c>
      <c r="E823" s="27" t="str">
        <f>IF(Table1[[#This Row],[Ngày2]]="","",MONTH(Table1[[#This Row],[Ngày2]]))</f>
        <v/>
      </c>
      <c r="G823" s="5">
        <f>IF(AND(Table1[[#This Row],[Số phiếu thu]]&lt;&gt;"",Table1[[#This Row],[Số phiếu chi]]=""),"T",IF(AND(Table1[[#This Row],[Số phiếu thu]]="",Table1[[#This Row],[Số phiếu chi]]&lt;&gt;""),"C",0))</f>
        <v>0</v>
      </c>
    </row>
    <row r="824" spans="4:7" x14ac:dyDescent="0.25">
      <c r="D824" s="2" t="str">
        <f>IF(Table1[[#This Row],[Ngày]]="","",Table1[[#This Row],[Ngày]])</f>
        <v/>
      </c>
      <c r="E824" s="27" t="str">
        <f>IF(Table1[[#This Row],[Ngày2]]="","",MONTH(Table1[[#This Row],[Ngày2]]))</f>
        <v/>
      </c>
      <c r="G824" s="5">
        <f>IF(AND(Table1[[#This Row],[Số phiếu thu]]&lt;&gt;"",Table1[[#This Row],[Số phiếu chi]]=""),"T",IF(AND(Table1[[#This Row],[Số phiếu thu]]="",Table1[[#This Row],[Số phiếu chi]]&lt;&gt;""),"C",0))</f>
        <v>0</v>
      </c>
    </row>
    <row r="825" spans="4:7" x14ac:dyDescent="0.25">
      <c r="D825" s="2" t="str">
        <f>IF(Table1[[#This Row],[Ngày]]="","",Table1[[#This Row],[Ngày]])</f>
        <v/>
      </c>
      <c r="E825" s="27" t="str">
        <f>IF(Table1[[#This Row],[Ngày2]]="","",MONTH(Table1[[#This Row],[Ngày2]]))</f>
        <v/>
      </c>
      <c r="G825" s="5">
        <f>IF(AND(Table1[[#This Row],[Số phiếu thu]]&lt;&gt;"",Table1[[#This Row],[Số phiếu chi]]=""),"T",IF(AND(Table1[[#This Row],[Số phiếu thu]]="",Table1[[#This Row],[Số phiếu chi]]&lt;&gt;""),"C",0))</f>
        <v>0</v>
      </c>
    </row>
    <row r="826" spans="4:7" x14ac:dyDescent="0.25">
      <c r="D826" s="2" t="str">
        <f>IF(Table1[[#This Row],[Ngày]]="","",Table1[[#This Row],[Ngày]])</f>
        <v/>
      </c>
      <c r="E826" s="27" t="str">
        <f>IF(Table1[[#This Row],[Ngày2]]="","",MONTH(Table1[[#This Row],[Ngày2]]))</f>
        <v/>
      </c>
      <c r="G826" s="5">
        <f>IF(AND(Table1[[#This Row],[Số phiếu thu]]&lt;&gt;"",Table1[[#This Row],[Số phiếu chi]]=""),"T",IF(AND(Table1[[#This Row],[Số phiếu thu]]="",Table1[[#This Row],[Số phiếu chi]]&lt;&gt;""),"C",0))</f>
        <v>0</v>
      </c>
    </row>
    <row r="827" spans="4:7" x14ac:dyDescent="0.25">
      <c r="D827" s="2" t="str">
        <f>IF(Table1[[#This Row],[Ngày]]="","",Table1[[#This Row],[Ngày]])</f>
        <v/>
      </c>
      <c r="E827" s="27" t="str">
        <f>IF(Table1[[#This Row],[Ngày2]]="","",MONTH(Table1[[#This Row],[Ngày2]]))</f>
        <v/>
      </c>
      <c r="G827" s="5">
        <f>IF(AND(Table1[[#This Row],[Số phiếu thu]]&lt;&gt;"",Table1[[#This Row],[Số phiếu chi]]=""),"T",IF(AND(Table1[[#This Row],[Số phiếu thu]]="",Table1[[#This Row],[Số phiếu chi]]&lt;&gt;""),"C",0))</f>
        <v>0</v>
      </c>
    </row>
    <row r="828" spans="4:7" x14ac:dyDescent="0.25">
      <c r="D828" s="2" t="str">
        <f>IF(Table1[[#This Row],[Ngày]]="","",Table1[[#This Row],[Ngày]])</f>
        <v/>
      </c>
      <c r="E828" s="27" t="str">
        <f>IF(Table1[[#This Row],[Ngày2]]="","",MONTH(Table1[[#This Row],[Ngày2]]))</f>
        <v/>
      </c>
      <c r="G828" s="5">
        <f>IF(AND(Table1[[#This Row],[Số phiếu thu]]&lt;&gt;"",Table1[[#This Row],[Số phiếu chi]]=""),"T",IF(AND(Table1[[#This Row],[Số phiếu thu]]="",Table1[[#This Row],[Số phiếu chi]]&lt;&gt;""),"C",0))</f>
        <v>0</v>
      </c>
    </row>
    <row r="829" spans="4:7" x14ac:dyDescent="0.25">
      <c r="D829" s="2" t="str">
        <f>IF(Table1[[#This Row],[Ngày]]="","",Table1[[#This Row],[Ngày]])</f>
        <v/>
      </c>
      <c r="E829" s="27" t="str">
        <f>IF(Table1[[#This Row],[Ngày2]]="","",MONTH(Table1[[#This Row],[Ngày2]]))</f>
        <v/>
      </c>
      <c r="G829" s="5">
        <f>IF(AND(Table1[[#This Row],[Số phiếu thu]]&lt;&gt;"",Table1[[#This Row],[Số phiếu chi]]=""),"T",IF(AND(Table1[[#This Row],[Số phiếu thu]]="",Table1[[#This Row],[Số phiếu chi]]&lt;&gt;""),"C",0))</f>
        <v>0</v>
      </c>
    </row>
    <row r="830" spans="4:7" x14ac:dyDescent="0.25">
      <c r="D830" s="2" t="str">
        <f>IF(Table1[[#This Row],[Ngày]]="","",Table1[[#This Row],[Ngày]])</f>
        <v/>
      </c>
      <c r="E830" s="27" t="str">
        <f>IF(Table1[[#This Row],[Ngày2]]="","",MONTH(Table1[[#This Row],[Ngày2]]))</f>
        <v/>
      </c>
      <c r="G830" s="5">
        <f>IF(AND(Table1[[#This Row],[Số phiếu thu]]&lt;&gt;"",Table1[[#This Row],[Số phiếu chi]]=""),"T",IF(AND(Table1[[#This Row],[Số phiếu thu]]="",Table1[[#This Row],[Số phiếu chi]]&lt;&gt;""),"C",0))</f>
        <v>0</v>
      </c>
    </row>
    <row r="831" spans="4:7" x14ac:dyDescent="0.25">
      <c r="D831" s="2" t="str">
        <f>IF(Table1[[#This Row],[Ngày]]="","",Table1[[#This Row],[Ngày]])</f>
        <v/>
      </c>
      <c r="E831" s="27" t="str">
        <f>IF(Table1[[#This Row],[Ngày2]]="","",MONTH(Table1[[#This Row],[Ngày2]]))</f>
        <v/>
      </c>
      <c r="G831" s="5">
        <f>IF(AND(Table1[[#This Row],[Số phiếu thu]]&lt;&gt;"",Table1[[#This Row],[Số phiếu chi]]=""),"T",IF(AND(Table1[[#This Row],[Số phiếu thu]]="",Table1[[#This Row],[Số phiếu chi]]&lt;&gt;""),"C",0))</f>
        <v>0</v>
      </c>
    </row>
    <row r="832" spans="4:7" x14ac:dyDescent="0.25">
      <c r="D832" s="2" t="str">
        <f>IF(Table1[[#This Row],[Ngày]]="","",Table1[[#This Row],[Ngày]])</f>
        <v/>
      </c>
      <c r="E832" s="27" t="str">
        <f>IF(Table1[[#This Row],[Ngày2]]="","",MONTH(Table1[[#This Row],[Ngày2]]))</f>
        <v/>
      </c>
      <c r="G832" s="5">
        <f>IF(AND(Table1[[#This Row],[Số phiếu thu]]&lt;&gt;"",Table1[[#This Row],[Số phiếu chi]]=""),"T",IF(AND(Table1[[#This Row],[Số phiếu thu]]="",Table1[[#This Row],[Số phiếu chi]]&lt;&gt;""),"C",0))</f>
        <v>0</v>
      </c>
    </row>
    <row r="833" spans="4:7" x14ac:dyDescent="0.25">
      <c r="D833" s="2" t="str">
        <f>IF(Table1[[#This Row],[Ngày]]="","",Table1[[#This Row],[Ngày]])</f>
        <v/>
      </c>
      <c r="E833" s="27" t="str">
        <f>IF(Table1[[#This Row],[Ngày2]]="","",MONTH(Table1[[#This Row],[Ngày2]]))</f>
        <v/>
      </c>
      <c r="G833" s="5">
        <f>IF(AND(Table1[[#This Row],[Số phiếu thu]]&lt;&gt;"",Table1[[#This Row],[Số phiếu chi]]=""),"T",IF(AND(Table1[[#This Row],[Số phiếu thu]]="",Table1[[#This Row],[Số phiếu chi]]&lt;&gt;""),"C",0))</f>
        <v>0</v>
      </c>
    </row>
    <row r="834" spans="4:7" x14ac:dyDescent="0.25">
      <c r="D834" s="2" t="str">
        <f>IF(Table1[[#This Row],[Ngày]]="","",Table1[[#This Row],[Ngày]])</f>
        <v/>
      </c>
      <c r="E834" s="27" t="str">
        <f>IF(Table1[[#This Row],[Ngày2]]="","",MONTH(Table1[[#This Row],[Ngày2]]))</f>
        <v/>
      </c>
      <c r="G834" s="5">
        <f>IF(AND(Table1[[#This Row],[Số phiếu thu]]&lt;&gt;"",Table1[[#This Row],[Số phiếu chi]]=""),"T",IF(AND(Table1[[#This Row],[Số phiếu thu]]="",Table1[[#This Row],[Số phiếu chi]]&lt;&gt;""),"C",0))</f>
        <v>0</v>
      </c>
    </row>
    <row r="835" spans="4:7" x14ac:dyDescent="0.25">
      <c r="D835" s="2" t="str">
        <f>IF(Table1[[#This Row],[Ngày]]="","",Table1[[#This Row],[Ngày]])</f>
        <v/>
      </c>
      <c r="E835" s="27" t="str">
        <f>IF(Table1[[#This Row],[Ngày2]]="","",MONTH(Table1[[#This Row],[Ngày2]]))</f>
        <v/>
      </c>
      <c r="G835" s="5">
        <f>IF(AND(Table1[[#This Row],[Số phiếu thu]]&lt;&gt;"",Table1[[#This Row],[Số phiếu chi]]=""),"T",IF(AND(Table1[[#This Row],[Số phiếu thu]]="",Table1[[#This Row],[Số phiếu chi]]&lt;&gt;""),"C",0))</f>
        <v>0</v>
      </c>
    </row>
    <row r="836" spans="4:7" x14ac:dyDescent="0.25">
      <c r="D836" s="2" t="str">
        <f>IF(Table1[[#This Row],[Ngày]]="","",Table1[[#This Row],[Ngày]])</f>
        <v/>
      </c>
      <c r="E836" s="27" t="str">
        <f>IF(Table1[[#This Row],[Ngày2]]="","",MONTH(Table1[[#This Row],[Ngày2]]))</f>
        <v/>
      </c>
      <c r="G836" s="5">
        <f>IF(AND(Table1[[#This Row],[Số phiếu thu]]&lt;&gt;"",Table1[[#This Row],[Số phiếu chi]]=""),"T",IF(AND(Table1[[#This Row],[Số phiếu thu]]="",Table1[[#This Row],[Số phiếu chi]]&lt;&gt;""),"C",0))</f>
        <v>0</v>
      </c>
    </row>
    <row r="837" spans="4:7" x14ac:dyDescent="0.25">
      <c r="D837" s="2" t="str">
        <f>IF(Table1[[#This Row],[Ngày]]="","",Table1[[#This Row],[Ngày]])</f>
        <v/>
      </c>
      <c r="E837" s="27" t="str">
        <f>IF(Table1[[#This Row],[Ngày2]]="","",MONTH(Table1[[#This Row],[Ngày2]]))</f>
        <v/>
      </c>
      <c r="G837" s="5">
        <f>IF(AND(Table1[[#This Row],[Số phiếu thu]]&lt;&gt;"",Table1[[#This Row],[Số phiếu chi]]=""),"T",IF(AND(Table1[[#This Row],[Số phiếu thu]]="",Table1[[#This Row],[Số phiếu chi]]&lt;&gt;""),"C",0))</f>
        <v>0</v>
      </c>
    </row>
    <row r="838" spans="4:7" x14ac:dyDescent="0.25">
      <c r="D838" s="2" t="str">
        <f>IF(Table1[[#This Row],[Ngày]]="","",Table1[[#This Row],[Ngày]])</f>
        <v/>
      </c>
      <c r="E838" s="27" t="str">
        <f>IF(Table1[[#This Row],[Ngày2]]="","",MONTH(Table1[[#This Row],[Ngày2]]))</f>
        <v/>
      </c>
      <c r="G838" s="5">
        <f>IF(AND(Table1[[#This Row],[Số phiếu thu]]&lt;&gt;"",Table1[[#This Row],[Số phiếu chi]]=""),"T",IF(AND(Table1[[#This Row],[Số phiếu thu]]="",Table1[[#This Row],[Số phiếu chi]]&lt;&gt;""),"C",0))</f>
        <v>0</v>
      </c>
    </row>
    <row r="839" spans="4:7" x14ac:dyDescent="0.25">
      <c r="D839" s="2" t="str">
        <f>IF(Table1[[#This Row],[Ngày]]="","",Table1[[#This Row],[Ngày]])</f>
        <v/>
      </c>
      <c r="E839" s="27" t="str">
        <f>IF(Table1[[#This Row],[Ngày2]]="","",MONTH(Table1[[#This Row],[Ngày2]]))</f>
        <v/>
      </c>
      <c r="G839" s="5">
        <f>IF(AND(Table1[[#This Row],[Số phiếu thu]]&lt;&gt;"",Table1[[#This Row],[Số phiếu chi]]=""),"T",IF(AND(Table1[[#This Row],[Số phiếu thu]]="",Table1[[#This Row],[Số phiếu chi]]&lt;&gt;""),"C",0))</f>
        <v>0</v>
      </c>
    </row>
    <row r="840" spans="4:7" x14ac:dyDescent="0.25">
      <c r="D840" s="2" t="str">
        <f>IF(Table1[[#This Row],[Ngày]]="","",Table1[[#This Row],[Ngày]])</f>
        <v/>
      </c>
      <c r="E840" s="27" t="str">
        <f>IF(Table1[[#This Row],[Ngày2]]="","",MONTH(Table1[[#This Row],[Ngày2]]))</f>
        <v/>
      </c>
      <c r="G840" s="5">
        <f>IF(AND(Table1[[#This Row],[Số phiếu thu]]&lt;&gt;"",Table1[[#This Row],[Số phiếu chi]]=""),"T",IF(AND(Table1[[#This Row],[Số phiếu thu]]="",Table1[[#This Row],[Số phiếu chi]]&lt;&gt;""),"C",0))</f>
        <v>0</v>
      </c>
    </row>
    <row r="841" spans="4:7" x14ac:dyDescent="0.25">
      <c r="D841" s="2" t="str">
        <f>IF(Table1[[#This Row],[Ngày]]="","",Table1[[#This Row],[Ngày]])</f>
        <v/>
      </c>
      <c r="E841" s="27" t="str">
        <f>IF(Table1[[#This Row],[Ngày2]]="","",MONTH(Table1[[#This Row],[Ngày2]]))</f>
        <v/>
      </c>
      <c r="G841" s="5">
        <f>IF(AND(Table1[[#This Row],[Số phiếu thu]]&lt;&gt;"",Table1[[#This Row],[Số phiếu chi]]=""),"T",IF(AND(Table1[[#This Row],[Số phiếu thu]]="",Table1[[#This Row],[Số phiếu chi]]&lt;&gt;""),"C",0))</f>
        <v>0</v>
      </c>
    </row>
    <row r="842" spans="4:7" x14ac:dyDescent="0.25">
      <c r="D842" s="2" t="str">
        <f>IF(Table1[[#This Row],[Ngày]]="","",Table1[[#This Row],[Ngày]])</f>
        <v/>
      </c>
      <c r="E842" s="27" t="str">
        <f>IF(Table1[[#This Row],[Ngày2]]="","",MONTH(Table1[[#This Row],[Ngày2]]))</f>
        <v/>
      </c>
      <c r="G842" s="5">
        <f>IF(AND(Table1[[#This Row],[Số phiếu thu]]&lt;&gt;"",Table1[[#This Row],[Số phiếu chi]]=""),"T",IF(AND(Table1[[#This Row],[Số phiếu thu]]="",Table1[[#This Row],[Số phiếu chi]]&lt;&gt;""),"C",0))</f>
        <v>0</v>
      </c>
    </row>
    <row r="843" spans="4:7" x14ac:dyDescent="0.25">
      <c r="D843" s="2" t="str">
        <f>IF(Table1[[#This Row],[Ngày]]="","",Table1[[#This Row],[Ngày]])</f>
        <v/>
      </c>
      <c r="E843" s="27" t="str">
        <f>IF(Table1[[#This Row],[Ngày2]]="","",MONTH(Table1[[#This Row],[Ngày2]]))</f>
        <v/>
      </c>
      <c r="G843" s="5">
        <f>IF(AND(Table1[[#This Row],[Số phiếu thu]]&lt;&gt;"",Table1[[#This Row],[Số phiếu chi]]=""),"T",IF(AND(Table1[[#This Row],[Số phiếu thu]]="",Table1[[#This Row],[Số phiếu chi]]&lt;&gt;""),"C",0))</f>
        <v>0</v>
      </c>
    </row>
    <row r="844" spans="4:7" x14ac:dyDescent="0.25">
      <c r="D844" s="2" t="str">
        <f>IF(Table1[[#This Row],[Ngày]]="","",Table1[[#This Row],[Ngày]])</f>
        <v/>
      </c>
      <c r="E844" s="27" t="str">
        <f>IF(Table1[[#This Row],[Ngày2]]="","",MONTH(Table1[[#This Row],[Ngày2]]))</f>
        <v/>
      </c>
      <c r="G844" s="5">
        <f>IF(AND(Table1[[#This Row],[Số phiếu thu]]&lt;&gt;"",Table1[[#This Row],[Số phiếu chi]]=""),"T",IF(AND(Table1[[#This Row],[Số phiếu thu]]="",Table1[[#This Row],[Số phiếu chi]]&lt;&gt;""),"C",0))</f>
        <v>0</v>
      </c>
    </row>
    <row r="845" spans="4:7" x14ac:dyDescent="0.25">
      <c r="D845" s="2" t="str">
        <f>IF(Table1[[#This Row],[Ngày]]="","",Table1[[#This Row],[Ngày]])</f>
        <v/>
      </c>
      <c r="E845" s="27" t="str">
        <f>IF(Table1[[#This Row],[Ngày2]]="","",MONTH(Table1[[#This Row],[Ngày2]]))</f>
        <v/>
      </c>
      <c r="G845" s="5">
        <f>IF(AND(Table1[[#This Row],[Số phiếu thu]]&lt;&gt;"",Table1[[#This Row],[Số phiếu chi]]=""),"T",IF(AND(Table1[[#This Row],[Số phiếu thu]]="",Table1[[#This Row],[Số phiếu chi]]&lt;&gt;""),"C",0))</f>
        <v>0</v>
      </c>
    </row>
    <row r="846" spans="4:7" x14ac:dyDescent="0.25">
      <c r="D846" s="2" t="str">
        <f>IF(Table1[[#This Row],[Ngày]]="","",Table1[[#This Row],[Ngày]])</f>
        <v/>
      </c>
      <c r="E846" s="27" t="str">
        <f>IF(Table1[[#This Row],[Ngày2]]="","",MONTH(Table1[[#This Row],[Ngày2]]))</f>
        <v/>
      </c>
      <c r="G846" s="5">
        <f>IF(AND(Table1[[#This Row],[Số phiếu thu]]&lt;&gt;"",Table1[[#This Row],[Số phiếu chi]]=""),"T",IF(AND(Table1[[#This Row],[Số phiếu thu]]="",Table1[[#This Row],[Số phiếu chi]]&lt;&gt;""),"C",0))</f>
        <v>0</v>
      </c>
    </row>
    <row r="847" spans="4:7" x14ac:dyDescent="0.25">
      <c r="D847" s="2" t="str">
        <f>IF(Table1[[#This Row],[Ngày]]="","",Table1[[#This Row],[Ngày]])</f>
        <v/>
      </c>
      <c r="E847" s="27" t="str">
        <f>IF(Table1[[#This Row],[Ngày2]]="","",MONTH(Table1[[#This Row],[Ngày2]]))</f>
        <v/>
      </c>
      <c r="G847" s="5">
        <f>IF(AND(Table1[[#This Row],[Số phiếu thu]]&lt;&gt;"",Table1[[#This Row],[Số phiếu chi]]=""),"T",IF(AND(Table1[[#This Row],[Số phiếu thu]]="",Table1[[#This Row],[Số phiếu chi]]&lt;&gt;""),"C",0))</f>
        <v>0</v>
      </c>
    </row>
    <row r="848" spans="4:7" x14ac:dyDescent="0.25">
      <c r="D848" s="2" t="str">
        <f>IF(Table1[[#This Row],[Ngày]]="","",Table1[[#This Row],[Ngày]])</f>
        <v/>
      </c>
      <c r="E848" s="27" t="str">
        <f>IF(Table1[[#This Row],[Ngày2]]="","",MONTH(Table1[[#This Row],[Ngày2]]))</f>
        <v/>
      </c>
      <c r="G848" s="5">
        <f>IF(AND(Table1[[#This Row],[Số phiếu thu]]&lt;&gt;"",Table1[[#This Row],[Số phiếu chi]]=""),"T",IF(AND(Table1[[#This Row],[Số phiếu thu]]="",Table1[[#This Row],[Số phiếu chi]]&lt;&gt;""),"C",0))</f>
        <v>0</v>
      </c>
    </row>
    <row r="849" spans="4:7" x14ac:dyDescent="0.25">
      <c r="D849" s="2" t="str">
        <f>IF(Table1[[#This Row],[Ngày]]="","",Table1[[#This Row],[Ngày]])</f>
        <v/>
      </c>
      <c r="E849" s="27" t="str">
        <f>IF(Table1[[#This Row],[Ngày2]]="","",MONTH(Table1[[#This Row],[Ngày2]]))</f>
        <v/>
      </c>
      <c r="G849" s="5">
        <f>IF(AND(Table1[[#This Row],[Số phiếu thu]]&lt;&gt;"",Table1[[#This Row],[Số phiếu chi]]=""),"T",IF(AND(Table1[[#This Row],[Số phiếu thu]]="",Table1[[#This Row],[Số phiếu chi]]&lt;&gt;""),"C",0))</f>
        <v>0</v>
      </c>
    </row>
    <row r="850" spans="4:7" x14ac:dyDescent="0.25">
      <c r="D850" s="2" t="str">
        <f>IF(Table1[[#This Row],[Ngày]]="","",Table1[[#This Row],[Ngày]])</f>
        <v/>
      </c>
      <c r="E850" s="27" t="str">
        <f>IF(Table1[[#This Row],[Ngày2]]="","",MONTH(Table1[[#This Row],[Ngày2]]))</f>
        <v/>
      </c>
      <c r="G850" s="5">
        <f>IF(AND(Table1[[#This Row],[Số phiếu thu]]&lt;&gt;"",Table1[[#This Row],[Số phiếu chi]]=""),"T",IF(AND(Table1[[#This Row],[Số phiếu thu]]="",Table1[[#This Row],[Số phiếu chi]]&lt;&gt;""),"C",0))</f>
        <v>0</v>
      </c>
    </row>
    <row r="851" spans="4:7" x14ac:dyDescent="0.25">
      <c r="D851" s="2" t="str">
        <f>IF(Table1[[#This Row],[Ngày]]="","",Table1[[#This Row],[Ngày]])</f>
        <v/>
      </c>
      <c r="E851" s="27" t="str">
        <f>IF(Table1[[#This Row],[Ngày2]]="","",MONTH(Table1[[#This Row],[Ngày2]]))</f>
        <v/>
      </c>
      <c r="G851" s="5">
        <f>IF(AND(Table1[[#This Row],[Số phiếu thu]]&lt;&gt;"",Table1[[#This Row],[Số phiếu chi]]=""),"T",IF(AND(Table1[[#This Row],[Số phiếu thu]]="",Table1[[#This Row],[Số phiếu chi]]&lt;&gt;""),"C",0))</f>
        <v>0</v>
      </c>
    </row>
    <row r="852" spans="4:7" x14ac:dyDescent="0.25">
      <c r="D852" s="2" t="str">
        <f>IF(Table1[[#This Row],[Ngày]]="","",Table1[[#This Row],[Ngày]])</f>
        <v/>
      </c>
      <c r="E852" s="27" t="str">
        <f>IF(Table1[[#This Row],[Ngày2]]="","",MONTH(Table1[[#This Row],[Ngày2]]))</f>
        <v/>
      </c>
      <c r="G852" s="5">
        <f>IF(AND(Table1[[#This Row],[Số phiếu thu]]&lt;&gt;"",Table1[[#This Row],[Số phiếu chi]]=""),"T",IF(AND(Table1[[#This Row],[Số phiếu thu]]="",Table1[[#This Row],[Số phiếu chi]]&lt;&gt;""),"C",0))</f>
        <v>0</v>
      </c>
    </row>
    <row r="853" spans="4:7" x14ac:dyDescent="0.25">
      <c r="D853" s="2" t="str">
        <f>IF(Table1[[#This Row],[Ngày]]="","",Table1[[#This Row],[Ngày]])</f>
        <v/>
      </c>
      <c r="E853" s="27" t="str">
        <f>IF(Table1[[#This Row],[Ngày2]]="","",MONTH(Table1[[#This Row],[Ngày2]]))</f>
        <v/>
      </c>
      <c r="G853" s="5">
        <f>IF(AND(Table1[[#This Row],[Số phiếu thu]]&lt;&gt;"",Table1[[#This Row],[Số phiếu chi]]=""),"T",IF(AND(Table1[[#This Row],[Số phiếu thu]]="",Table1[[#This Row],[Số phiếu chi]]&lt;&gt;""),"C",0))</f>
        <v>0</v>
      </c>
    </row>
    <row r="854" spans="4:7" x14ac:dyDescent="0.25">
      <c r="D854" s="2" t="str">
        <f>IF(Table1[[#This Row],[Ngày]]="","",Table1[[#This Row],[Ngày]])</f>
        <v/>
      </c>
      <c r="E854" s="27" t="str">
        <f>IF(Table1[[#This Row],[Ngày2]]="","",MONTH(Table1[[#This Row],[Ngày2]]))</f>
        <v/>
      </c>
      <c r="G854" s="5">
        <f>IF(AND(Table1[[#This Row],[Số phiếu thu]]&lt;&gt;"",Table1[[#This Row],[Số phiếu chi]]=""),"T",IF(AND(Table1[[#This Row],[Số phiếu thu]]="",Table1[[#This Row],[Số phiếu chi]]&lt;&gt;""),"C",0))</f>
        <v>0</v>
      </c>
    </row>
    <row r="855" spans="4:7" x14ac:dyDescent="0.25">
      <c r="D855" s="2" t="str">
        <f>IF(Table1[[#This Row],[Ngày]]="","",Table1[[#This Row],[Ngày]])</f>
        <v/>
      </c>
      <c r="E855" s="27" t="str">
        <f>IF(Table1[[#This Row],[Ngày2]]="","",MONTH(Table1[[#This Row],[Ngày2]]))</f>
        <v/>
      </c>
      <c r="G855" s="5">
        <f>IF(AND(Table1[[#This Row],[Số phiếu thu]]&lt;&gt;"",Table1[[#This Row],[Số phiếu chi]]=""),"T",IF(AND(Table1[[#This Row],[Số phiếu thu]]="",Table1[[#This Row],[Số phiếu chi]]&lt;&gt;""),"C",0))</f>
        <v>0</v>
      </c>
    </row>
    <row r="856" spans="4:7" x14ac:dyDescent="0.25">
      <c r="D856" s="2" t="str">
        <f>IF(Table1[[#This Row],[Ngày]]="","",Table1[[#This Row],[Ngày]])</f>
        <v/>
      </c>
      <c r="E856" s="27" t="str">
        <f>IF(Table1[[#This Row],[Ngày2]]="","",MONTH(Table1[[#This Row],[Ngày2]]))</f>
        <v/>
      </c>
      <c r="G856" s="5">
        <f>IF(AND(Table1[[#This Row],[Số phiếu thu]]&lt;&gt;"",Table1[[#This Row],[Số phiếu chi]]=""),"T",IF(AND(Table1[[#This Row],[Số phiếu thu]]="",Table1[[#This Row],[Số phiếu chi]]&lt;&gt;""),"C",0))</f>
        <v>0</v>
      </c>
    </row>
    <row r="857" spans="4:7" x14ac:dyDescent="0.25">
      <c r="D857" s="2" t="str">
        <f>IF(Table1[[#This Row],[Ngày]]="","",Table1[[#This Row],[Ngày]])</f>
        <v/>
      </c>
      <c r="E857" s="27" t="str">
        <f>IF(Table1[[#This Row],[Ngày2]]="","",MONTH(Table1[[#This Row],[Ngày2]]))</f>
        <v/>
      </c>
      <c r="G857" s="5">
        <f>IF(AND(Table1[[#This Row],[Số phiếu thu]]&lt;&gt;"",Table1[[#This Row],[Số phiếu chi]]=""),"T",IF(AND(Table1[[#This Row],[Số phiếu thu]]="",Table1[[#This Row],[Số phiếu chi]]&lt;&gt;""),"C",0))</f>
        <v>0</v>
      </c>
    </row>
    <row r="858" spans="4:7" x14ac:dyDescent="0.25">
      <c r="D858" s="2" t="str">
        <f>IF(Table1[[#This Row],[Ngày]]="","",Table1[[#This Row],[Ngày]])</f>
        <v/>
      </c>
      <c r="E858" s="27" t="str">
        <f>IF(Table1[[#This Row],[Ngày2]]="","",MONTH(Table1[[#This Row],[Ngày2]]))</f>
        <v/>
      </c>
      <c r="G858" s="5">
        <f>IF(AND(Table1[[#This Row],[Số phiếu thu]]&lt;&gt;"",Table1[[#This Row],[Số phiếu chi]]=""),"T",IF(AND(Table1[[#This Row],[Số phiếu thu]]="",Table1[[#This Row],[Số phiếu chi]]&lt;&gt;""),"C",0))</f>
        <v>0</v>
      </c>
    </row>
    <row r="859" spans="4:7" x14ac:dyDescent="0.25">
      <c r="D859" s="2" t="str">
        <f>IF(Table1[[#This Row],[Ngày]]="","",Table1[[#This Row],[Ngày]])</f>
        <v/>
      </c>
      <c r="E859" s="27" t="str">
        <f>IF(Table1[[#This Row],[Ngày2]]="","",MONTH(Table1[[#This Row],[Ngày2]]))</f>
        <v/>
      </c>
      <c r="G859" s="5">
        <f>IF(AND(Table1[[#This Row],[Số phiếu thu]]&lt;&gt;"",Table1[[#This Row],[Số phiếu chi]]=""),"T",IF(AND(Table1[[#This Row],[Số phiếu thu]]="",Table1[[#This Row],[Số phiếu chi]]&lt;&gt;""),"C",0))</f>
        <v>0</v>
      </c>
    </row>
    <row r="860" spans="4:7" x14ac:dyDescent="0.25">
      <c r="D860" s="2" t="str">
        <f>IF(Table1[[#This Row],[Ngày]]="","",Table1[[#This Row],[Ngày]])</f>
        <v/>
      </c>
      <c r="E860" s="27" t="str">
        <f>IF(Table1[[#This Row],[Ngày2]]="","",MONTH(Table1[[#This Row],[Ngày2]]))</f>
        <v/>
      </c>
      <c r="G860" s="5">
        <f>IF(AND(Table1[[#This Row],[Số phiếu thu]]&lt;&gt;"",Table1[[#This Row],[Số phiếu chi]]=""),"T",IF(AND(Table1[[#This Row],[Số phiếu thu]]="",Table1[[#This Row],[Số phiếu chi]]&lt;&gt;""),"C",0))</f>
        <v>0</v>
      </c>
    </row>
    <row r="861" spans="4:7" x14ac:dyDescent="0.25">
      <c r="D861" s="2" t="str">
        <f>IF(Table1[[#This Row],[Ngày]]="","",Table1[[#This Row],[Ngày]])</f>
        <v/>
      </c>
      <c r="E861" s="27" t="str">
        <f>IF(Table1[[#This Row],[Ngày2]]="","",MONTH(Table1[[#This Row],[Ngày2]]))</f>
        <v/>
      </c>
      <c r="G861" s="5">
        <f>IF(AND(Table1[[#This Row],[Số phiếu thu]]&lt;&gt;"",Table1[[#This Row],[Số phiếu chi]]=""),"T",IF(AND(Table1[[#This Row],[Số phiếu thu]]="",Table1[[#This Row],[Số phiếu chi]]&lt;&gt;""),"C",0))</f>
        <v>0</v>
      </c>
    </row>
    <row r="862" spans="4:7" x14ac:dyDescent="0.25">
      <c r="D862" s="2" t="str">
        <f>IF(Table1[[#This Row],[Ngày]]="","",Table1[[#This Row],[Ngày]])</f>
        <v/>
      </c>
      <c r="E862" s="27" t="str">
        <f>IF(Table1[[#This Row],[Ngày2]]="","",MONTH(Table1[[#This Row],[Ngày2]]))</f>
        <v/>
      </c>
      <c r="G862" s="5">
        <f>IF(AND(Table1[[#This Row],[Số phiếu thu]]&lt;&gt;"",Table1[[#This Row],[Số phiếu chi]]=""),"T",IF(AND(Table1[[#This Row],[Số phiếu thu]]="",Table1[[#This Row],[Số phiếu chi]]&lt;&gt;""),"C",0))</f>
        <v>0</v>
      </c>
    </row>
    <row r="863" spans="4:7" x14ac:dyDescent="0.25">
      <c r="D863" s="2" t="str">
        <f>IF(Table1[[#This Row],[Ngày]]="","",Table1[[#This Row],[Ngày]])</f>
        <v/>
      </c>
      <c r="E863" s="27" t="str">
        <f>IF(Table1[[#This Row],[Ngày2]]="","",MONTH(Table1[[#This Row],[Ngày2]]))</f>
        <v/>
      </c>
      <c r="G863" s="5">
        <f>IF(AND(Table1[[#This Row],[Số phiếu thu]]&lt;&gt;"",Table1[[#This Row],[Số phiếu chi]]=""),"T",IF(AND(Table1[[#This Row],[Số phiếu thu]]="",Table1[[#This Row],[Số phiếu chi]]&lt;&gt;""),"C",0))</f>
        <v>0</v>
      </c>
    </row>
    <row r="864" spans="4:7" x14ac:dyDescent="0.25">
      <c r="D864" s="2" t="str">
        <f>IF(Table1[[#This Row],[Ngày]]="","",Table1[[#This Row],[Ngày]])</f>
        <v/>
      </c>
      <c r="E864" s="27" t="str">
        <f>IF(Table1[[#This Row],[Ngày2]]="","",MONTH(Table1[[#This Row],[Ngày2]]))</f>
        <v/>
      </c>
      <c r="G864" s="5">
        <f>IF(AND(Table1[[#This Row],[Số phiếu thu]]&lt;&gt;"",Table1[[#This Row],[Số phiếu chi]]=""),"T",IF(AND(Table1[[#This Row],[Số phiếu thu]]="",Table1[[#This Row],[Số phiếu chi]]&lt;&gt;""),"C",0))</f>
        <v>0</v>
      </c>
    </row>
    <row r="865" spans="4:7" x14ac:dyDescent="0.25">
      <c r="D865" s="2" t="str">
        <f>IF(Table1[[#This Row],[Ngày]]="","",Table1[[#This Row],[Ngày]])</f>
        <v/>
      </c>
      <c r="E865" s="27" t="str">
        <f>IF(Table1[[#This Row],[Ngày2]]="","",MONTH(Table1[[#This Row],[Ngày2]]))</f>
        <v/>
      </c>
      <c r="G865" s="5">
        <f>IF(AND(Table1[[#This Row],[Số phiếu thu]]&lt;&gt;"",Table1[[#This Row],[Số phiếu chi]]=""),"T",IF(AND(Table1[[#This Row],[Số phiếu thu]]="",Table1[[#This Row],[Số phiếu chi]]&lt;&gt;""),"C",0))</f>
        <v>0</v>
      </c>
    </row>
    <row r="866" spans="4:7" x14ac:dyDescent="0.25">
      <c r="D866" s="2" t="str">
        <f>IF(Table1[[#This Row],[Ngày]]="","",Table1[[#This Row],[Ngày]])</f>
        <v/>
      </c>
      <c r="E866" s="27" t="str">
        <f>IF(Table1[[#This Row],[Ngày2]]="","",MONTH(Table1[[#This Row],[Ngày2]]))</f>
        <v/>
      </c>
      <c r="G866" s="5">
        <f>IF(AND(Table1[[#This Row],[Số phiếu thu]]&lt;&gt;"",Table1[[#This Row],[Số phiếu chi]]=""),"T",IF(AND(Table1[[#This Row],[Số phiếu thu]]="",Table1[[#This Row],[Số phiếu chi]]&lt;&gt;""),"C",0))</f>
        <v>0</v>
      </c>
    </row>
    <row r="867" spans="4:7" x14ac:dyDescent="0.25">
      <c r="D867" s="2" t="str">
        <f>IF(Table1[[#This Row],[Ngày]]="","",Table1[[#This Row],[Ngày]])</f>
        <v/>
      </c>
      <c r="E867" s="27" t="str">
        <f>IF(Table1[[#This Row],[Ngày2]]="","",MONTH(Table1[[#This Row],[Ngày2]]))</f>
        <v/>
      </c>
      <c r="G867" s="5">
        <f>IF(AND(Table1[[#This Row],[Số phiếu thu]]&lt;&gt;"",Table1[[#This Row],[Số phiếu chi]]=""),"T",IF(AND(Table1[[#This Row],[Số phiếu thu]]="",Table1[[#This Row],[Số phiếu chi]]&lt;&gt;""),"C",0))</f>
        <v>0</v>
      </c>
    </row>
    <row r="868" spans="4:7" x14ac:dyDescent="0.25">
      <c r="D868" s="2" t="str">
        <f>IF(Table1[[#This Row],[Ngày]]="","",Table1[[#This Row],[Ngày]])</f>
        <v/>
      </c>
      <c r="E868" s="27" t="str">
        <f>IF(Table1[[#This Row],[Ngày2]]="","",MONTH(Table1[[#This Row],[Ngày2]]))</f>
        <v/>
      </c>
      <c r="G868" s="5">
        <f>IF(AND(Table1[[#This Row],[Số phiếu thu]]&lt;&gt;"",Table1[[#This Row],[Số phiếu chi]]=""),"T",IF(AND(Table1[[#This Row],[Số phiếu thu]]="",Table1[[#This Row],[Số phiếu chi]]&lt;&gt;""),"C",0))</f>
        <v>0</v>
      </c>
    </row>
    <row r="869" spans="4:7" x14ac:dyDescent="0.25">
      <c r="D869" s="2" t="str">
        <f>IF(Table1[[#This Row],[Ngày]]="","",Table1[[#This Row],[Ngày]])</f>
        <v/>
      </c>
      <c r="E869" s="27" t="str">
        <f>IF(Table1[[#This Row],[Ngày2]]="","",MONTH(Table1[[#This Row],[Ngày2]]))</f>
        <v/>
      </c>
      <c r="G869" s="5">
        <f>IF(AND(Table1[[#This Row],[Số phiếu thu]]&lt;&gt;"",Table1[[#This Row],[Số phiếu chi]]=""),"T",IF(AND(Table1[[#This Row],[Số phiếu thu]]="",Table1[[#This Row],[Số phiếu chi]]&lt;&gt;""),"C",0))</f>
        <v>0</v>
      </c>
    </row>
    <row r="870" spans="4:7" x14ac:dyDescent="0.25">
      <c r="D870" s="2" t="str">
        <f>IF(Table1[[#This Row],[Ngày]]="","",Table1[[#This Row],[Ngày]])</f>
        <v/>
      </c>
      <c r="E870" s="27" t="str">
        <f>IF(Table1[[#This Row],[Ngày2]]="","",MONTH(Table1[[#This Row],[Ngày2]]))</f>
        <v/>
      </c>
      <c r="G870" s="5">
        <f>IF(AND(Table1[[#This Row],[Số phiếu thu]]&lt;&gt;"",Table1[[#This Row],[Số phiếu chi]]=""),"T",IF(AND(Table1[[#This Row],[Số phiếu thu]]="",Table1[[#This Row],[Số phiếu chi]]&lt;&gt;""),"C",0))</f>
        <v>0</v>
      </c>
    </row>
    <row r="871" spans="4:7" x14ac:dyDescent="0.25">
      <c r="D871" s="2" t="str">
        <f>IF(Table1[[#This Row],[Ngày]]="","",Table1[[#This Row],[Ngày]])</f>
        <v/>
      </c>
      <c r="E871" s="27" t="str">
        <f>IF(Table1[[#This Row],[Ngày2]]="","",MONTH(Table1[[#This Row],[Ngày2]]))</f>
        <v/>
      </c>
      <c r="G871" s="5">
        <f>IF(AND(Table1[[#This Row],[Số phiếu thu]]&lt;&gt;"",Table1[[#This Row],[Số phiếu chi]]=""),"T",IF(AND(Table1[[#This Row],[Số phiếu thu]]="",Table1[[#This Row],[Số phiếu chi]]&lt;&gt;""),"C",0))</f>
        <v>0</v>
      </c>
    </row>
    <row r="872" spans="4:7" x14ac:dyDescent="0.25">
      <c r="D872" s="2" t="str">
        <f>IF(Table1[[#This Row],[Ngày]]="","",Table1[[#This Row],[Ngày]])</f>
        <v/>
      </c>
      <c r="E872" s="27" t="str">
        <f>IF(Table1[[#This Row],[Ngày2]]="","",MONTH(Table1[[#This Row],[Ngày2]]))</f>
        <v/>
      </c>
      <c r="G872" s="5">
        <f>IF(AND(Table1[[#This Row],[Số phiếu thu]]&lt;&gt;"",Table1[[#This Row],[Số phiếu chi]]=""),"T",IF(AND(Table1[[#This Row],[Số phiếu thu]]="",Table1[[#This Row],[Số phiếu chi]]&lt;&gt;""),"C",0))</f>
        <v>0</v>
      </c>
    </row>
    <row r="873" spans="4:7" x14ac:dyDescent="0.25">
      <c r="D873" s="2" t="str">
        <f>IF(Table1[[#This Row],[Ngày]]="","",Table1[[#This Row],[Ngày]])</f>
        <v/>
      </c>
      <c r="E873" s="27" t="str">
        <f>IF(Table1[[#This Row],[Ngày2]]="","",MONTH(Table1[[#This Row],[Ngày2]]))</f>
        <v/>
      </c>
      <c r="G873" s="5">
        <f>IF(AND(Table1[[#This Row],[Số phiếu thu]]&lt;&gt;"",Table1[[#This Row],[Số phiếu chi]]=""),"T",IF(AND(Table1[[#This Row],[Số phiếu thu]]="",Table1[[#This Row],[Số phiếu chi]]&lt;&gt;""),"C",0))</f>
        <v>0</v>
      </c>
    </row>
    <row r="874" spans="4:7" x14ac:dyDescent="0.25">
      <c r="D874" s="2" t="str">
        <f>IF(Table1[[#This Row],[Ngày]]="","",Table1[[#This Row],[Ngày]])</f>
        <v/>
      </c>
      <c r="E874" s="27" t="str">
        <f>IF(Table1[[#This Row],[Ngày2]]="","",MONTH(Table1[[#This Row],[Ngày2]]))</f>
        <v/>
      </c>
      <c r="G874" s="5">
        <f>IF(AND(Table1[[#This Row],[Số phiếu thu]]&lt;&gt;"",Table1[[#This Row],[Số phiếu chi]]=""),"T",IF(AND(Table1[[#This Row],[Số phiếu thu]]="",Table1[[#This Row],[Số phiếu chi]]&lt;&gt;""),"C",0))</f>
        <v>0</v>
      </c>
    </row>
    <row r="875" spans="4:7" x14ac:dyDescent="0.25">
      <c r="D875" s="2" t="str">
        <f>IF(Table1[[#This Row],[Ngày]]="","",Table1[[#This Row],[Ngày]])</f>
        <v/>
      </c>
      <c r="E875" s="27" t="str">
        <f>IF(Table1[[#This Row],[Ngày2]]="","",MONTH(Table1[[#This Row],[Ngày2]]))</f>
        <v/>
      </c>
      <c r="G875" s="5">
        <f>IF(AND(Table1[[#This Row],[Số phiếu thu]]&lt;&gt;"",Table1[[#This Row],[Số phiếu chi]]=""),"T",IF(AND(Table1[[#This Row],[Số phiếu thu]]="",Table1[[#This Row],[Số phiếu chi]]&lt;&gt;""),"C",0))</f>
        <v>0</v>
      </c>
    </row>
    <row r="876" spans="4:7" x14ac:dyDescent="0.25">
      <c r="D876" s="2" t="str">
        <f>IF(Table1[[#This Row],[Ngày]]="","",Table1[[#This Row],[Ngày]])</f>
        <v/>
      </c>
      <c r="E876" s="27" t="str">
        <f>IF(Table1[[#This Row],[Ngày2]]="","",MONTH(Table1[[#This Row],[Ngày2]]))</f>
        <v/>
      </c>
      <c r="G876" s="5">
        <f>IF(AND(Table1[[#This Row],[Số phiếu thu]]&lt;&gt;"",Table1[[#This Row],[Số phiếu chi]]=""),"T",IF(AND(Table1[[#This Row],[Số phiếu thu]]="",Table1[[#This Row],[Số phiếu chi]]&lt;&gt;""),"C",0))</f>
        <v>0</v>
      </c>
    </row>
    <row r="877" spans="4:7" x14ac:dyDescent="0.25">
      <c r="D877" s="2" t="str">
        <f>IF(Table1[[#This Row],[Ngày]]="","",Table1[[#This Row],[Ngày]])</f>
        <v/>
      </c>
      <c r="E877" s="27" t="str">
        <f>IF(Table1[[#This Row],[Ngày2]]="","",MONTH(Table1[[#This Row],[Ngày2]]))</f>
        <v/>
      </c>
      <c r="G877" s="5">
        <f>IF(AND(Table1[[#This Row],[Số phiếu thu]]&lt;&gt;"",Table1[[#This Row],[Số phiếu chi]]=""),"T",IF(AND(Table1[[#This Row],[Số phiếu thu]]="",Table1[[#This Row],[Số phiếu chi]]&lt;&gt;""),"C",0))</f>
        <v>0</v>
      </c>
    </row>
    <row r="878" spans="4:7" x14ac:dyDescent="0.25">
      <c r="D878" s="2" t="str">
        <f>IF(Table1[[#This Row],[Ngày]]="","",Table1[[#This Row],[Ngày]])</f>
        <v/>
      </c>
      <c r="E878" s="27" t="str">
        <f>IF(Table1[[#This Row],[Ngày2]]="","",MONTH(Table1[[#This Row],[Ngày2]]))</f>
        <v/>
      </c>
      <c r="G878" s="5">
        <f>IF(AND(Table1[[#This Row],[Số phiếu thu]]&lt;&gt;"",Table1[[#This Row],[Số phiếu chi]]=""),"T",IF(AND(Table1[[#This Row],[Số phiếu thu]]="",Table1[[#This Row],[Số phiếu chi]]&lt;&gt;""),"C",0))</f>
        <v>0</v>
      </c>
    </row>
    <row r="879" spans="4:7" x14ac:dyDescent="0.25">
      <c r="D879" s="2" t="str">
        <f>IF(Table1[[#This Row],[Ngày]]="","",Table1[[#This Row],[Ngày]])</f>
        <v/>
      </c>
      <c r="E879" s="27" t="str">
        <f>IF(Table1[[#This Row],[Ngày2]]="","",MONTH(Table1[[#This Row],[Ngày2]]))</f>
        <v/>
      </c>
      <c r="G879" s="5">
        <f>IF(AND(Table1[[#This Row],[Số phiếu thu]]&lt;&gt;"",Table1[[#This Row],[Số phiếu chi]]=""),"T",IF(AND(Table1[[#This Row],[Số phiếu thu]]="",Table1[[#This Row],[Số phiếu chi]]&lt;&gt;""),"C",0))</f>
        <v>0</v>
      </c>
    </row>
    <row r="880" spans="4:7" x14ac:dyDescent="0.25">
      <c r="D880" s="2" t="str">
        <f>IF(Table1[[#This Row],[Ngày]]="","",Table1[[#This Row],[Ngày]])</f>
        <v/>
      </c>
      <c r="E880" s="27" t="str">
        <f>IF(Table1[[#This Row],[Ngày2]]="","",MONTH(Table1[[#This Row],[Ngày2]]))</f>
        <v/>
      </c>
      <c r="G880" s="5">
        <f>IF(AND(Table1[[#This Row],[Số phiếu thu]]&lt;&gt;"",Table1[[#This Row],[Số phiếu chi]]=""),"T",IF(AND(Table1[[#This Row],[Số phiếu thu]]="",Table1[[#This Row],[Số phiếu chi]]&lt;&gt;""),"C",0))</f>
        <v>0</v>
      </c>
    </row>
    <row r="881" spans="4:7" x14ac:dyDescent="0.25">
      <c r="D881" s="2" t="str">
        <f>IF(Table1[[#This Row],[Ngày]]="","",Table1[[#This Row],[Ngày]])</f>
        <v/>
      </c>
      <c r="E881" s="27" t="str">
        <f>IF(Table1[[#This Row],[Ngày2]]="","",MONTH(Table1[[#This Row],[Ngày2]]))</f>
        <v/>
      </c>
      <c r="G881" s="5">
        <f>IF(AND(Table1[[#This Row],[Số phiếu thu]]&lt;&gt;"",Table1[[#This Row],[Số phiếu chi]]=""),"T",IF(AND(Table1[[#This Row],[Số phiếu thu]]="",Table1[[#This Row],[Số phiếu chi]]&lt;&gt;""),"C",0))</f>
        <v>0</v>
      </c>
    </row>
    <row r="882" spans="4:7" x14ac:dyDescent="0.25">
      <c r="D882" s="2" t="str">
        <f>IF(Table1[[#This Row],[Ngày]]="","",Table1[[#This Row],[Ngày]])</f>
        <v/>
      </c>
      <c r="E882" s="27" t="str">
        <f>IF(Table1[[#This Row],[Ngày2]]="","",MONTH(Table1[[#This Row],[Ngày2]]))</f>
        <v/>
      </c>
      <c r="G882" s="5">
        <f>IF(AND(Table1[[#This Row],[Số phiếu thu]]&lt;&gt;"",Table1[[#This Row],[Số phiếu chi]]=""),"T",IF(AND(Table1[[#This Row],[Số phiếu thu]]="",Table1[[#This Row],[Số phiếu chi]]&lt;&gt;""),"C",0))</f>
        <v>0</v>
      </c>
    </row>
    <row r="883" spans="4:7" x14ac:dyDescent="0.25">
      <c r="D883" s="2" t="str">
        <f>IF(Table1[[#This Row],[Ngày]]="","",Table1[[#This Row],[Ngày]])</f>
        <v/>
      </c>
      <c r="E883" s="27" t="str">
        <f>IF(Table1[[#This Row],[Ngày2]]="","",MONTH(Table1[[#This Row],[Ngày2]]))</f>
        <v/>
      </c>
      <c r="G883" s="5">
        <f>IF(AND(Table1[[#This Row],[Số phiếu thu]]&lt;&gt;"",Table1[[#This Row],[Số phiếu chi]]=""),"T",IF(AND(Table1[[#This Row],[Số phiếu thu]]="",Table1[[#This Row],[Số phiếu chi]]&lt;&gt;""),"C",0))</f>
        <v>0</v>
      </c>
    </row>
    <row r="884" spans="4:7" x14ac:dyDescent="0.25">
      <c r="D884" s="2" t="str">
        <f>IF(Table1[[#This Row],[Ngày]]="","",Table1[[#This Row],[Ngày]])</f>
        <v/>
      </c>
      <c r="E884" s="27" t="str">
        <f>IF(Table1[[#This Row],[Ngày2]]="","",MONTH(Table1[[#This Row],[Ngày2]]))</f>
        <v/>
      </c>
      <c r="G884" s="5">
        <f>IF(AND(Table1[[#This Row],[Số phiếu thu]]&lt;&gt;"",Table1[[#This Row],[Số phiếu chi]]=""),"T",IF(AND(Table1[[#This Row],[Số phiếu thu]]="",Table1[[#This Row],[Số phiếu chi]]&lt;&gt;""),"C",0))</f>
        <v>0</v>
      </c>
    </row>
    <row r="885" spans="4:7" x14ac:dyDescent="0.25">
      <c r="D885" s="2" t="str">
        <f>IF(Table1[[#This Row],[Ngày]]="","",Table1[[#This Row],[Ngày]])</f>
        <v/>
      </c>
      <c r="E885" s="27" t="str">
        <f>IF(Table1[[#This Row],[Ngày2]]="","",MONTH(Table1[[#This Row],[Ngày2]]))</f>
        <v/>
      </c>
      <c r="G885" s="5">
        <f>IF(AND(Table1[[#This Row],[Số phiếu thu]]&lt;&gt;"",Table1[[#This Row],[Số phiếu chi]]=""),"T",IF(AND(Table1[[#This Row],[Số phiếu thu]]="",Table1[[#This Row],[Số phiếu chi]]&lt;&gt;""),"C",0))</f>
        <v>0</v>
      </c>
    </row>
    <row r="886" spans="4:7" x14ac:dyDescent="0.25">
      <c r="D886" s="2" t="str">
        <f>IF(Table1[[#This Row],[Ngày]]="","",Table1[[#This Row],[Ngày]])</f>
        <v/>
      </c>
      <c r="E886" s="27" t="str">
        <f>IF(Table1[[#This Row],[Ngày2]]="","",MONTH(Table1[[#This Row],[Ngày2]]))</f>
        <v/>
      </c>
      <c r="G886" s="5">
        <f>IF(AND(Table1[[#This Row],[Số phiếu thu]]&lt;&gt;"",Table1[[#This Row],[Số phiếu chi]]=""),"T",IF(AND(Table1[[#This Row],[Số phiếu thu]]="",Table1[[#This Row],[Số phiếu chi]]&lt;&gt;""),"C",0))</f>
        <v>0</v>
      </c>
    </row>
    <row r="887" spans="4:7" x14ac:dyDescent="0.25">
      <c r="D887" s="2" t="str">
        <f>IF(Table1[[#This Row],[Ngày]]="","",Table1[[#This Row],[Ngày]])</f>
        <v/>
      </c>
      <c r="E887" s="27" t="str">
        <f>IF(Table1[[#This Row],[Ngày2]]="","",MONTH(Table1[[#This Row],[Ngày2]]))</f>
        <v/>
      </c>
      <c r="G887" s="5">
        <f>IF(AND(Table1[[#This Row],[Số phiếu thu]]&lt;&gt;"",Table1[[#This Row],[Số phiếu chi]]=""),"T",IF(AND(Table1[[#This Row],[Số phiếu thu]]="",Table1[[#This Row],[Số phiếu chi]]&lt;&gt;""),"C",0))</f>
        <v>0</v>
      </c>
    </row>
    <row r="888" spans="4:7" x14ac:dyDescent="0.25">
      <c r="D888" s="2" t="str">
        <f>IF(Table1[[#This Row],[Ngày]]="","",Table1[[#This Row],[Ngày]])</f>
        <v/>
      </c>
      <c r="E888" s="27" t="str">
        <f>IF(Table1[[#This Row],[Ngày2]]="","",MONTH(Table1[[#This Row],[Ngày2]]))</f>
        <v/>
      </c>
      <c r="G888" s="5">
        <f>IF(AND(Table1[[#This Row],[Số phiếu thu]]&lt;&gt;"",Table1[[#This Row],[Số phiếu chi]]=""),"T",IF(AND(Table1[[#This Row],[Số phiếu thu]]="",Table1[[#This Row],[Số phiếu chi]]&lt;&gt;""),"C",0))</f>
        <v>0</v>
      </c>
    </row>
    <row r="889" spans="4:7" x14ac:dyDescent="0.25">
      <c r="D889" s="2" t="str">
        <f>IF(Table1[[#This Row],[Ngày]]="","",Table1[[#This Row],[Ngày]])</f>
        <v/>
      </c>
      <c r="E889" s="27" t="str">
        <f>IF(Table1[[#This Row],[Ngày2]]="","",MONTH(Table1[[#This Row],[Ngày2]]))</f>
        <v/>
      </c>
      <c r="G889" s="5">
        <f>IF(AND(Table1[[#This Row],[Số phiếu thu]]&lt;&gt;"",Table1[[#This Row],[Số phiếu chi]]=""),"T",IF(AND(Table1[[#This Row],[Số phiếu thu]]="",Table1[[#This Row],[Số phiếu chi]]&lt;&gt;""),"C",0))</f>
        <v>0</v>
      </c>
    </row>
    <row r="890" spans="4:7" x14ac:dyDescent="0.25">
      <c r="D890" s="2" t="str">
        <f>IF(Table1[[#This Row],[Ngày]]="","",Table1[[#This Row],[Ngày]])</f>
        <v/>
      </c>
      <c r="E890" s="27" t="str">
        <f>IF(Table1[[#This Row],[Ngày2]]="","",MONTH(Table1[[#This Row],[Ngày2]]))</f>
        <v/>
      </c>
      <c r="G890" s="5">
        <f>IF(AND(Table1[[#This Row],[Số phiếu thu]]&lt;&gt;"",Table1[[#This Row],[Số phiếu chi]]=""),"T",IF(AND(Table1[[#This Row],[Số phiếu thu]]="",Table1[[#This Row],[Số phiếu chi]]&lt;&gt;""),"C",0))</f>
        <v>0</v>
      </c>
    </row>
    <row r="891" spans="4:7" x14ac:dyDescent="0.25">
      <c r="D891" s="2" t="str">
        <f>IF(Table1[[#This Row],[Ngày]]="","",Table1[[#This Row],[Ngày]])</f>
        <v/>
      </c>
      <c r="E891" s="27" t="str">
        <f>IF(Table1[[#This Row],[Ngày2]]="","",MONTH(Table1[[#This Row],[Ngày2]]))</f>
        <v/>
      </c>
      <c r="G891" s="5">
        <f>IF(AND(Table1[[#This Row],[Số phiếu thu]]&lt;&gt;"",Table1[[#This Row],[Số phiếu chi]]=""),"T",IF(AND(Table1[[#This Row],[Số phiếu thu]]="",Table1[[#This Row],[Số phiếu chi]]&lt;&gt;""),"C",0))</f>
        <v>0</v>
      </c>
    </row>
    <row r="892" spans="4:7" x14ac:dyDescent="0.25">
      <c r="D892" s="2" t="str">
        <f>IF(Table1[[#This Row],[Ngày]]="","",Table1[[#This Row],[Ngày]])</f>
        <v/>
      </c>
      <c r="E892" s="27" t="str">
        <f>IF(Table1[[#This Row],[Ngày2]]="","",MONTH(Table1[[#This Row],[Ngày2]]))</f>
        <v/>
      </c>
      <c r="G892" s="5">
        <f>IF(AND(Table1[[#This Row],[Số phiếu thu]]&lt;&gt;"",Table1[[#This Row],[Số phiếu chi]]=""),"T",IF(AND(Table1[[#This Row],[Số phiếu thu]]="",Table1[[#This Row],[Số phiếu chi]]&lt;&gt;""),"C",0))</f>
        <v>0</v>
      </c>
    </row>
    <row r="893" spans="4:7" x14ac:dyDescent="0.25">
      <c r="D893" s="2" t="str">
        <f>IF(Table1[[#This Row],[Ngày]]="","",Table1[[#This Row],[Ngày]])</f>
        <v/>
      </c>
      <c r="E893" s="27" t="str">
        <f>IF(Table1[[#This Row],[Ngày2]]="","",MONTH(Table1[[#This Row],[Ngày2]]))</f>
        <v/>
      </c>
      <c r="G893" s="5">
        <f>IF(AND(Table1[[#This Row],[Số phiếu thu]]&lt;&gt;"",Table1[[#This Row],[Số phiếu chi]]=""),"T",IF(AND(Table1[[#This Row],[Số phiếu thu]]="",Table1[[#This Row],[Số phiếu chi]]&lt;&gt;""),"C",0))</f>
        <v>0</v>
      </c>
    </row>
    <row r="894" spans="4:7" x14ac:dyDescent="0.25">
      <c r="D894" s="2" t="str">
        <f>IF(Table1[[#This Row],[Ngày]]="","",Table1[[#This Row],[Ngày]])</f>
        <v/>
      </c>
      <c r="E894" s="27" t="str">
        <f>IF(Table1[[#This Row],[Ngày2]]="","",MONTH(Table1[[#This Row],[Ngày2]]))</f>
        <v/>
      </c>
      <c r="G894" s="5">
        <f>IF(AND(Table1[[#This Row],[Số phiếu thu]]&lt;&gt;"",Table1[[#This Row],[Số phiếu chi]]=""),"T",IF(AND(Table1[[#This Row],[Số phiếu thu]]="",Table1[[#This Row],[Số phiếu chi]]&lt;&gt;""),"C",0))</f>
        <v>0</v>
      </c>
    </row>
    <row r="895" spans="4:7" x14ac:dyDescent="0.25">
      <c r="D895" s="2" t="str">
        <f>IF(Table1[[#This Row],[Ngày]]="","",Table1[[#This Row],[Ngày]])</f>
        <v/>
      </c>
      <c r="E895" s="27" t="str">
        <f>IF(Table1[[#This Row],[Ngày2]]="","",MONTH(Table1[[#This Row],[Ngày2]]))</f>
        <v/>
      </c>
      <c r="G895" s="5">
        <f>IF(AND(Table1[[#This Row],[Số phiếu thu]]&lt;&gt;"",Table1[[#This Row],[Số phiếu chi]]=""),"T",IF(AND(Table1[[#This Row],[Số phiếu thu]]="",Table1[[#This Row],[Số phiếu chi]]&lt;&gt;""),"C",0))</f>
        <v>0</v>
      </c>
    </row>
    <row r="896" spans="4:7" x14ac:dyDescent="0.25">
      <c r="D896" s="2" t="str">
        <f>IF(Table1[[#This Row],[Ngày]]="","",Table1[[#This Row],[Ngày]])</f>
        <v/>
      </c>
      <c r="E896" s="27" t="str">
        <f>IF(Table1[[#This Row],[Ngày2]]="","",MONTH(Table1[[#This Row],[Ngày2]]))</f>
        <v/>
      </c>
      <c r="G896" s="5">
        <f>IF(AND(Table1[[#This Row],[Số phiếu thu]]&lt;&gt;"",Table1[[#This Row],[Số phiếu chi]]=""),"T",IF(AND(Table1[[#This Row],[Số phiếu thu]]="",Table1[[#This Row],[Số phiếu chi]]&lt;&gt;""),"C",0))</f>
        <v>0</v>
      </c>
    </row>
    <row r="897" spans="4:7" x14ac:dyDescent="0.25">
      <c r="D897" s="2" t="str">
        <f>IF(Table1[[#This Row],[Ngày]]="","",Table1[[#This Row],[Ngày]])</f>
        <v/>
      </c>
      <c r="E897" s="27" t="str">
        <f>IF(Table1[[#This Row],[Ngày2]]="","",MONTH(Table1[[#This Row],[Ngày2]]))</f>
        <v/>
      </c>
      <c r="G897" s="5">
        <f>IF(AND(Table1[[#This Row],[Số phiếu thu]]&lt;&gt;"",Table1[[#This Row],[Số phiếu chi]]=""),"T",IF(AND(Table1[[#This Row],[Số phiếu thu]]="",Table1[[#This Row],[Số phiếu chi]]&lt;&gt;""),"C",0))</f>
        <v>0</v>
      </c>
    </row>
    <row r="898" spans="4:7" x14ac:dyDescent="0.25">
      <c r="D898" s="2" t="str">
        <f>IF(Table1[[#This Row],[Ngày]]="","",Table1[[#This Row],[Ngày]])</f>
        <v/>
      </c>
      <c r="E898" s="27" t="str">
        <f>IF(Table1[[#This Row],[Ngày2]]="","",MONTH(Table1[[#This Row],[Ngày2]]))</f>
        <v/>
      </c>
      <c r="G898" s="5">
        <f>IF(AND(Table1[[#This Row],[Số phiếu thu]]&lt;&gt;"",Table1[[#This Row],[Số phiếu chi]]=""),"T",IF(AND(Table1[[#This Row],[Số phiếu thu]]="",Table1[[#This Row],[Số phiếu chi]]&lt;&gt;""),"C",0))</f>
        <v>0</v>
      </c>
    </row>
    <row r="899" spans="4:7" x14ac:dyDescent="0.25">
      <c r="D899" s="2" t="str">
        <f>IF(Table1[[#This Row],[Ngày]]="","",Table1[[#This Row],[Ngày]])</f>
        <v/>
      </c>
      <c r="E899" s="27" t="str">
        <f>IF(Table1[[#This Row],[Ngày2]]="","",MONTH(Table1[[#This Row],[Ngày2]]))</f>
        <v/>
      </c>
      <c r="G899" s="5">
        <f>IF(AND(Table1[[#This Row],[Số phiếu thu]]&lt;&gt;"",Table1[[#This Row],[Số phiếu chi]]=""),"T",IF(AND(Table1[[#This Row],[Số phiếu thu]]="",Table1[[#This Row],[Số phiếu chi]]&lt;&gt;""),"C",0))</f>
        <v>0</v>
      </c>
    </row>
    <row r="900" spans="4:7" x14ac:dyDescent="0.25">
      <c r="D900" s="2" t="str">
        <f>IF(Table1[[#This Row],[Ngày]]="","",Table1[[#This Row],[Ngày]])</f>
        <v/>
      </c>
      <c r="E900" s="27" t="str">
        <f>IF(Table1[[#This Row],[Ngày2]]="","",MONTH(Table1[[#This Row],[Ngày2]]))</f>
        <v/>
      </c>
      <c r="G900" s="5">
        <f>IF(AND(Table1[[#This Row],[Số phiếu thu]]&lt;&gt;"",Table1[[#This Row],[Số phiếu chi]]=""),"T",IF(AND(Table1[[#This Row],[Số phiếu thu]]="",Table1[[#This Row],[Số phiếu chi]]&lt;&gt;""),"C",0))</f>
        <v>0</v>
      </c>
    </row>
    <row r="901" spans="4:7" x14ac:dyDescent="0.25">
      <c r="D901" s="2" t="str">
        <f>IF(Table1[[#This Row],[Ngày]]="","",Table1[[#This Row],[Ngày]])</f>
        <v/>
      </c>
      <c r="E901" s="27" t="str">
        <f>IF(Table1[[#This Row],[Ngày2]]="","",MONTH(Table1[[#This Row],[Ngày2]]))</f>
        <v/>
      </c>
      <c r="G901" s="5">
        <f>IF(AND(Table1[[#This Row],[Số phiếu thu]]&lt;&gt;"",Table1[[#This Row],[Số phiếu chi]]=""),"T",IF(AND(Table1[[#This Row],[Số phiếu thu]]="",Table1[[#This Row],[Số phiếu chi]]&lt;&gt;""),"C",0))</f>
        <v>0</v>
      </c>
    </row>
    <row r="902" spans="4:7" x14ac:dyDescent="0.25">
      <c r="D902" s="2" t="str">
        <f>IF(Table1[[#This Row],[Ngày]]="","",Table1[[#This Row],[Ngày]])</f>
        <v/>
      </c>
      <c r="E902" s="27" t="str">
        <f>IF(Table1[[#This Row],[Ngày2]]="","",MONTH(Table1[[#This Row],[Ngày2]]))</f>
        <v/>
      </c>
      <c r="G902" s="5">
        <f>IF(AND(Table1[[#This Row],[Số phiếu thu]]&lt;&gt;"",Table1[[#This Row],[Số phiếu chi]]=""),"T",IF(AND(Table1[[#This Row],[Số phiếu thu]]="",Table1[[#This Row],[Số phiếu chi]]&lt;&gt;""),"C",0))</f>
        <v>0</v>
      </c>
    </row>
    <row r="903" spans="4:7" x14ac:dyDescent="0.25">
      <c r="D903" s="2" t="str">
        <f>IF(Table1[[#This Row],[Ngày]]="","",Table1[[#This Row],[Ngày]])</f>
        <v/>
      </c>
      <c r="E903" s="27" t="str">
        <f>IF(Table1[[#This Row],[Ngày2]]="","",MONTH(Table1[[#This Row],[Ngày2]]))</f>
        <v/>
      </c>
      <c r="G903" s="5">
        <f>IF(AND(Table1[[#This Row],[Số phiếu thu]]&lt;&gt;"",Table1[[#This Row],[Số phiếu chi]]=""),"T",IF(AND(Table1[[#This Row],[Số phiếu thu]]="",Table1[[#This Row],[Số phiếu chi]]&lt;&gt;""),"C",0))</f>
        <v>0</v>
      </c>
    </row>
    <row r="904" spans="4:7" x14ac:dyDescent="0.25">
      <c r="D904" s="2" t="str">
        <f>IF(Table1[[#This Row],[Ngày]]="","",Table1[[#This Row],[Ngày]])</f>
        <v/>
      </c>
      <c r="E904" s="27" t="str">
        <f>IF(Table1[[#This Row],[Ngày2]]="","",MONTH(Table1[[#This Row],[Ngày2]]))</f>
        <v/>
      </c>
      <c r="G904" s="5">
        <f>IF(AND(Table1[[#This Row],[Số phiếu thu]]&lt;&gt;"",Table1[[#This Row],[Số phiếu chi]]=""),"T",IF(AND(Table1[[#This Row],[Số phiếu thu]]="",Table1[[#This Row],[Số phiếu chi]]&lt;&gt;""),"C",0))</f>
        <v>0</v>
      </c>
    </row>
    <row r="905" spans="4:7" x14ac:dyDescent="0.25">
      <c r="D905" s="2" t="str">
        <f>IF(Table1[[#This Row],[Ngày]]="","",Table1[[#This Row],[Ngày]])</f>
        <v/>
      </c>
      <c r="E905" s="27" t="str">
        <f>IF(Table1[[#This Row],[Ngày2]]="","",MONTH(Table1[[#This Row],[Ngày2]]))</f>
        <v/>
      </c>
      <c r="G905" s="5">
        <f>IF(AND(Table1[[#This Row],[Số phiếu thu]]&lt;&gt;"",Table1[[#This Row],[Số phiếu chi]]=""),"T",IF(AND(Table1[[#This Row],[Số phiếu thu]]="",Table1[[#This Row],[Số phiếu chi]]&lt;&gt;""),"C",0))</f>
        <v>0</v>
      </c>
    </row>
    <row r="906" spans="4:7" x14ac:dyDescent="0.25">
      <c r="D906" s="2" t="str">
        <f>IF(Table1[[#This Row],[Ngày]]="","",Table1[[#This Row],[Ngày]])</f>
        <v/>
      </c>
      <c r="E906" s="27" t="str">
        <f>IF(Table1[[#This Row],[Ngày2]]="","",MONTH(Table1[[#This Row],[Ngày2]]))</f>
        <v/>
      </c>
      <c r="G906" s="5">
        <f>IF(AND(Table1[[#This Row],[Số phiếu thu]]&lt;&gt;"",Table1[[#This Row],[Số phiếu chi]]=""),"T",IF(AND(Table1[[#This Row],[Số phiếu thu]]="",Table1[[#This Row],[Số phiếu chi]]&lt;&gt;""),"C",0))</f>
        <v>0</v>
      </c>
    </row>
    <row r="907" spans="4:7" x14ac:dyDescent="0.25">
      <c r="D907" s="2" t="str">
        <f>IF(Table1[[#This Row],[Ngày]]="","",Table1[[#This Row],[Ngày]])</f>
        <v/>
      </c>
      <c r="E907" s="27" t="str">
        <f>IF(Table1[[#This Row],[Ngày2]]="","",MONTH(Table1[[#This Row],[Ngày2]]))</f>
        <v/>
      </c>
      <c r="G907" s="5">
        <f>IF(AND(Table1[[#This Row],[Số phiếu thu]]&lt;&gt;"",Table1[[#This Row],[Số phiếu chi]]=""),"T",IF(AND(Table1[[#This Row],[Số phiếu thu]]="",Table1[[#This Row],[Số phiếu chi]]&lt;&gt;""),"C",0))</f>
        <v>0</v>
      </c>
    </row>
    <row r="908" spans="4:7" x14ac:dyDescent="0.25">
      <c r="D908" s="2" t="str">
        <f>IF(Table1[[#This Row],[Ngày]]="","",Table1[[#This Row],[Ngày]])</f>
        <v/>
      </c>
      <c r="E908" s="27" t="str">
        <f>IF(Table1[[#This Row],[Ngày2]]="","",MONTH(Table1[[#This Row],[Ngày2]]))</f>
        <v/>
      </c>
      <c r="G908" s="5">
        <f>IF(AND(Table1[[#This Row],[Số phiếu thu]]&lt;&gt;"",Table1[[#This Row],[Số phiếu chi]]=""),"T",IF(AND(Table1[[#This Row],[Số phiếu thu]]="",Table1[[#This Row],[Số phiếu chi]]&lt;&gt;""),"C",0))</f>
        <v>0</v>
      </c>
    </row>
    <row r="909" spans="4:7" x14ac:dyDescent="0.25">
      <c r="D909" s="2" t="str">
        <f>IF(Table1[[#This Row],[Ngày]]="","",Table1[[#This Row],[Ngày]])</f>
        <v/>
      </c>
      <c r="E909" s="27" t="str">
        <f>IF(Table1[[#This Row],[Ngày2]]="","",MONTH(Table1[[#This Row],[Ngày2]]))</f>
        <v/>
      </c>
      <c r="G909" s="5">
        <f>IF(AND(Table1[[#This Row],[Số phiếu thu]]&lt;&gt;"",Table1[[#This Row],[Số phiếu chi]]=""),"T",IF(AND(Table1[[#This Row],[Số phiếu thu]]="",Table1[[#This Row],[Số phiếu chi]]&lt;&gt;""),"C",0))</f>
        <v>0</v>
      </c>
    </row>
    <row r="910" spans="4:7" x14ac:dyDescent="0.25">
      <c r="D910" s="2" t="str">
        <f>IF(Table1[[#This Row],[Ngày]]="","",Table1[[#This Row],[Ngày]])</f>
        <v/>
      </c>
      <c r="E910" s="27" t="str">
        <f>IF(Table1[[#This Row],[Ngày2]]="","",MONTH(Table1[[#This Row],[Ngày2]]))</f>
        <v/>
      </c>
      <c r="G910" s="5">
        <f>IF(AND(Table1[[#This Row],[Số phiếu thu]]&lt;&gt;"",Table1[[#This Row],[Số phiếu chi]]=""),"T",IF(AND(Table1[[#This Row],[Số phiếu thu]]="",Table1[[#This Row],[Số phiếu chi]]&lt;&gt;""),"C",0))</f>
        <v>0</v>
      </c>
    </row>
    <row r="911" spans="4:7" x14ac:dyDescent="0.25">
      <c r="D911" s="2" t="str">
        <f>IF(Table1[[#This Row],[Ngày]]="","",Table1[[#This Row],[Ngày]])</f>
        <v/>
      </c>
      <c r="E911" s="27" t="str">
        <f>IF(Table1[[#This Row],[Ngày2]]="","",MONTH(Table1[[#This Row],[Ngày2]]))</f>
        <v/>
      </c>
      <c r="G911" s="5">
        <f>IF(AND(Table1[[#This Row],[Số phiếu thu]]&lt;&gt;"",Table1[[#This Row],[Số phiếu chi]]=""),"T",IF(AND(Table1[[#This Row],[Số phiếu thu]]="",Table1[[#This Row],[Số phiếu chi]]&lt;&gt;""),"C",0))</f>
        <v>0</v>
      </c>
    </row>
    <row r="912" spans="4:7" x14ac:dyDescent="0.25">
      <c r="D912" s="2" t="str">
        <f>IF(Table1[[#This Row],[Ngày]]="","",Table1[[#This Row],[Ngày]])</f>
        <v/>
      </c>
      <c r="E912" s="27" t="str">
        <f>IF(Table1[[#This Row],[Ngày2]]="","",MONTH(Table1[[#This Row],[Ngày2]]))</f>
        <v/>
      </c>
      <c r="G912" s="5">
        <f>IF(AND(Table1[[#This Row],[Số phiếu thu]]&lt;&gt;"",Table1[[#This Row],[Số phiếu chi]]=""),"T",IF(AND(Table1[[#This Row],[Số phiếu thu]]="",Table1[[#This Row],[Số phiếu chi]]&lt;&gt;""),"C",0))</f>
        <v>0</v>
      </c>
    </row>
    <row r="913" spans="4:7" x14ac:dyDescent="0.25">
      <c r="D913" s="2" t="str">
        <f>IF(Table1[[#This Row],[Ngày]]="","",Table1[[#This Row],[Ngày]])</f>
        <v/>
      </c>
      <c r="E913" s="27" t="str">
        <f>IF(Table1[[#This Row],[Ngày2]]="","",MONTH(Table1[[#This Row],[Ngày2]]))</f>
        <v/>
      </c>
      <c r="G913" s="5">
        <f>IF(AND(Table1[[#This Row],[Số phiếu thu]]&lt;&gt;"",Table1[[#This Row],[Số phiếu chi]]=""),"T",IF(AND(Table1[[#This Row],[Số phiếu thu]]="",Table1[[#This Row],[Số phiếu chi]]&lt;&gt;""),"C",0))</f>
        <v>0</v>
      </c>
    </row>
    <row r="914" spans="4:7" x14ac:dyDescent="0.25">
      <c r="D914" s="2" t="str">
        <f>IF(Table1[[#This Row],[Ngày]]="","",Table1[[#This Row],[Ngày]])</f>
        <v/>
      </c>
      <c r="E914" s="27" t="str">
        <f>IF(Table1[[#This Row],[Ngày2]]="","",MONTH(Table1[[#This Row],[Ngày2]]))</f>
        <v/>
      </c>
      <c r="G914" s="5">
        <f>IF(AND(Table1[[#This Row],[Số phiếu thu]]&lt;&gt;"",Table1[[#This Row],[Số phiếu chi]]=""),"T",IF(AND(Table1[[#This Row],[Số phiếu thu]]="",Table1[[#This Row],[Số phiếu chi]]&lt;&gt;""),"C",0))</f>
        <v>0</v>
      </c>
    </row>
    <row r="915" spans="4:7" x14ac:dyDescent="0.25">
      <c r="D915" s="2" t="str">
        <f>IF(Table1[[#This Row],[Ngày]]="","",Table1[[#This Row],[Ngày]])</f>
        <v/>
      </c>
      <c r="E915" s="27" t="str">
        <f>IF(Table1[[#This Row],[Ngày2]]="","",MONTH(Table1[[#This Row],[Ngày2]]))</f>
        <v/>
      </c>
      <c r="G915" s="5">
        <f>IF(AND(Table1[[#This Row],[Số phiếu thu]]&lt;&gt;"",Table1[[#This Row],[Số phiếu chi]]=""),"T",IF(AND(Table1[[#This Row],[Số phiếu thu]]="",Table1[[#This Row],[Số phiếu chi]]&lt;&gt;""),"C",0))</f>
        <v>0</v>
      </c>
    </row>
    <row r="916" spans="4:7" x14ac:dyDescent="0.25">
      <c r="D916" s="2" t="str">
        <f>IF(Table1[[#This Row],[Ngày]]="","",Table1[[#This Row],[Ngày]])</f>
        <v/>
      </c>
      <c r="E916" s="27" t="str">
        <f>IF(Table1[[#This Row],[Ngày2]]="","",MONTH(Table1[[#This Row],[Ngày2]]))</f>
        <v/>
      </c>
      <c r="G916" s="5">
        <f>IF(AND(Table1[[#This Row],[Số phiếu thu]]&lt;&gt;"",Table1[[#This Row],[Số phiếu chi]]=""),"T",IF(AND(Table1[[#This Row],[Số phiếu thu]]="",Table1[[#This Row],[Số phiếu chi]]&lt;&gt;""),"C",0))</f>
        <v>0</v>
      </c>
    </row>
    <row r="917" spans="4:7" x14ac:dyDescent="0.25">
      <c r="D917" s="2" t="str">
        <f>IF(Table1[[#This Row],[Ngày]]="","",Table1[[#This Row],[Ngày]])</f>
        <v/>
      </c>
      <c r="E917" s="27" t="str">
        <f>IF(Table1[[#This Row],[Ngày2]]="","",MONTH(Table1[[#This Row],[Ngày2]]))</f>
        <v/>
      </c>
      <c r="G917" s="5">
        <f>IF(AND(Table1[[#This Row],[Số phiếu thu]]&lt;&gt;"",Table1[[#This Row],[Số phiếu chi]]=""),"T",IF(AND(Table1[[#This Row],[Số phiếu thu]]="",Table1[[#This Row],[Số phiếu chi]]&lt;&gt;""),"C",0))</f>
        <v>0</v>
      </c>
    </row>
    <row r="918" spans="4:7" x14ac:dyDescent="0.25">
      <c r="D918" s="2" t="str">
        <f>IF(Table1[[#This Row],[Ngày]]="","",Table1[[#This Row],[Ngày]])</f>
        <v/>
      </c>
      <c r="E918" s="27" t="str">
        <f>IF(Table1[[#This Row],[Ngày2]]="","",MONTH(Table1[[#This Row],[Ngày2]]))</f>
        <v/>
      </c>
      <c r="G918" s="5">
        <f>IF(AND(Table1[[#This Row],[Số phiếu thu]]&lt;&gt;"",Table1[[#This Row],[Số phiếu chi]]=""),"T",IF(AND(Table1[[#This Row],[Số phiếu thu]]="",Table1[[#This Row],[Số phiếu chi]]&lt;&gt;""),"C",0))</f>
        <v>0</v>
      </c>
    </row>
    <row r="919" spans="4:7" x14ac:dyDescent="0.25">
      <c r="D919" s="2" t="str">
        <f>IF(Table1[[#This Row],[Ngày]]="","",Table1[[#This Row],[Ngày]])</f>
        <v/>
      </c>
      <c r="E919" s="27" t="str">
        <f>IF(Table1[[#This Row],[Ngày2]]="","",MONTH(Table1[[#This Row],[Ngày2]]))</f>
        <v/>
      </c>
      <c r="G919" s="5">
        <f>IF(AND(Table1[[#This Row],[Số phiếu thu]]&lt;&gt;"",Table1[[#This Row],[Số phiếu chi]]=""),"T",IF(AND(Table1[[#This Row],[Số phiếu thu]]="",Table1[[#This Row],[Số phiếu chi]]&lt;&gt;""),"C",0))</f>
        <v>0</v>
      </c>
    </row>
    <row r="920" spans="4:7" x14ac:dyDescent="0.25">
      <c r="D920" s="2" t="str">
        <f>IF(Table1[[#This Row],[Ngày]]="","",Table1[[#This Row],[Ngày]])</f>
        <v/>
      </c>
      <c r="E920" s="27" t="str">
        <f>IF(Table1[[#This Row],[Ngày2]]="","",MONTH(Table1[[#This Row],[Ngày2]]))</f>
        <v/>
      </c>
      <c r="G920" s="5">
        <f>IF(AND(Table1[[#This Row],[Số phiếu thu]]&lt;&gt;"",Table1[[#This Row],[Số phiếu chi]]=""),"T",IF(AND(Table1[[#This Row],[Số phiếu thu]]="",Table1[[#This Row],[Số phiếu chi]]&lt;&gt;""),"C",0))</f>
        <v>0</v>
      </c>
    </row>
    <row r="921" spans="4:7" x14ac:dyDescent="0.25">
      <c r="D921" s="2" t="str">
        <f>IF(Table1[[#This Row],[Ngày]]="","",Table1[[#This Row],[Ngày]])</f>
        <v/>
      </c>
      <c r="E921" s="27" t="str">
        <f>IF(Table1[[#This Row],[Ngày2]]="","",MONTH(Table1[[#This Row],[Ngày2]]))</f>
        <v/>
      </c>
      <c r="G921" s="5">
        <f>IF(AND(Table1[[#This Row],[Số phiếu thu]]&lt;&gt;"",Table1[[#This Row],[Số phiếu chi]]=""),"T",IF(AND(Table1[[#This Row],[Số phiếu thu]]="",Table1[[#This Row],[Số phiếu chi]]&lt;&gt;""),"C",0))</f>
        <v>0</v>
      </c>
    </row>
    <row r="922" spans="4:7" x14ac:dyDescent="0.25">
      <c r="D922" s="2" t="str">
        <f>IF(Table1[[#This Row],[Ngày]]="","",Table1[[#This Row],[Ngày]])</f>
        <v/>
      </c>
      <c r="E922" s="27" t="str">
        <f>IF(Table1[[#This Row],[Ngày2]]="","",MONTH(Table1[[#This Row],[Ngày2]]))</f>
        <v/>
      </c>
      <c r="G922" s="5">
        <f>IF(AND(Table1[[#This Row],[Số phiếu thu]]&lt;&gt;"",Table1[[#This Row],[Số phiếu chi]]=""),"T",IF(AND(Table1[[#This Row],[Số phiếu thu]]="",Table1[[#This Row],[Số phiếu chi]]&lt;&gt;""),"C",0))</f>
        <v>0</v>
      </c>
    </row>
    <row r="923" spans="4:7" x14ac:dyDescent="0.25">
      <c r="D923" s="2" t="str">
        <f>IF(Table1[[#This Row],[Ngày]]="","",Table1[[#This Row],[Ngày]])</f>
        <v/>
      </c>
      <c r="E923" s="27" t="str">
        <f>IF(Table1[[#This Row],[Ngày2]]="","",MONTH(Table1[[#This Row],[Ngày2]]))</f>
        <v/>
      </c>
      <c r="G923" s="5">
        <f>IF(AND(Table1[[#This Row],[Số phiếu thu]]&lt;&gt;"",Table1[[#This Row],[Số phiếu chi]]=""),"T",IF(AND(Table1[[#This Row],[Số phiếu thu]]="",Table1[[#This Row],[Số phiếu chi]]&lt;&gt;""),"C",0))</f>
        <v>0</v>
      </c>
    </row>
    <row r="924" spans="4:7" x14ac:dyDescent="0.25">
      <c r="D924" s="2" t="str">
        <f>IF(Table1[[#This Row],[Ngày]]="","",Table1[[#This Row],[Ngày]])</f>
        <v/>
      </c>
      <c r="E924" s="27" t="str">
        <f>IF(Table1[[#This Row],[Ngày2]]="","",MONTH(Table1[[#This Row],[Ngày2]]))</f>
        <v/>
      </c>
      <c r="G924" s="5">
        <f>IF(AND(Table1[[#This Row],[Số phiếu thu]]&lt;&gt;"",Table1[[#This Row],[Số phiếu chi]]=""),"T",IF(AND(Table1[[#This Row],[Số phiếu thu]]="",Table1[[#This Row],[Số phiếu chi]]&lt;&gt;""),"C",0))</f>
        <v>0</v>
      </c>
    </row>
    <row r="925" spans="4:7" x14ac:dyDescent="0.25">
      <c r="D925" s="2" t="str">
        <f>IF(Table1[[#This Row],[Ngày]]="","",Table1[[#This Row],[Ngày]])</f>
        <v/>
      </c>
      <c r="E925" s="27" t="str">
        <f>IF(Table1[[#This Row],[Ngày2]]="","",MONTH(Table1[[#This Row],[Ngày2]]))</f>
        <v/>
      </c>
      <c r="G925" s="5">
        <f>IF(AND(Table1[[#This Row],[Số phiếu thu]]&lt;&gt;"",Table1[[#This Row],[Số phiếu chi]]=""),"T",IF(AND(Table1[[#This Row],[Số phiếu thu]]="",Table1[[#This Row],[Số phiếu chi]]&lt;&gt;""),"C",0))</f>
        <v>0</v>
      </c>
    </row>
    <row r="926" spans="4:7" x14ac:dyDescent="0.25">
      <c r="D926" s="2" t="str">
        <f>IF(Table1[[#This Row],[Ngày]]="","",Table1[[#This Row],[Ngày]])</f>
        <v/>
      </c>
      <c r="E926" s="27" t="str">
        <f>IF(Table1[[#This Row],[Ngày2]]="","",MONTH(Table1[[#This Row],[Ngày2]]))</f>
        <v/>
      </c>
      <c r="G926" s="5">
        <f>IF(AND(Table1[[#This Row],[Số phiếu thu]]&lt;&gt;"",Table1[[#This Row],[Số phiếu chi]]=""),"T",IF(AND(Table1[[#This Row],[Số phiếu thu]]="",Table1[[#This Row],[Số phiếu chi]]&lt;&gt;""),"C",0))</f>
        <v>0</v>
      </c>
    </row>
    <row r="927" spans="4:7" x14ac:dyDescent="0.25">
      <c r="D927" s="2" t="str">
        <f>IF(Table1[[#This Row],[Ngày]]="","",Table1[[#This Row],[Ngày]])</f>
        <v/>
      </c>
      <c r="E927" s="27" t="str">
        <f>IF(Table1[[#This Row],[Ngày2]]="","",MONTH(Table1[[#This Row],[Ngày2]]))</f>
        <v/>
      </c>
      <c r="G927" s="5">
        <f>IF(AND(Table1[[#This Row],[Số phiếu thu]]&lt;&gt;"",Table1[[#This Row],[Số phiếu chi]]=""),"T",IF(AND(Table1[[#This Row],[Số phiếu thu]]="",Table1[[#This Row],[Số phiếu chi]]&lt;&gt;""),"C",0))</f>
        <v>0</v>
      </c>
    </row>
    <row r="928" spans="4:7" x14ac:dyDescent="0.25">
      <c r="D928" s="2" t="str">
        <f>IF(Table1[[#This Row],[Ngày]]="","",Table1[[#This Row],[Ngày]])</f>
        <v/>
      </c>
      <c r="E928" s="27" t="str">
        <f>IF(Table1[[#This Row],[Ngày2]]="","",MONTH(Table1[[#This Row],[Ngày2]]))</f>
        <v/>
      </c>
      <c r="G928" s="5">
        <f>IF(AND(Table1[[#This Row],[Số phiếu thu]]&lt;&gt;"",Table1[[#This Row],[Số phiếu chi]]=""),"T",IF(AND(Table1[[#This Row],[Số phiếu thu]]="",Table1[[#This Row],[Số phiếu chi]]&lt;&gt;""),"C",0))</f>
        <v>0</v>
      </c>
    </row>
    <row r="929" spans="4:7" x14ac:dyDescent="0.25">
      <c r="D929" s="2" t="str">
        <f>IF(Table1[[#This Row],[Ngày]]="","",Table1[[#This Row],[Ngày]])</f>
        <v/>
      </c>
      <c r="E929" s="27" t="str">
        <f>IF(Table1[[#This Row],[Ngày2]]="","",MONTH(Table1[[#This Row],[Ngày2]]))</f>
        <v/>
      </c>
      <c r="G929" s="5">
        <f>IF(AND(Table1[[#This Row],[Số phiếu thu]]&lt;&gt;"",Table1[[#This Row],[Số phiếu chi]]=""),"T",IF(AND(Table1[[#This Row],[Số phiếu thu]]="",Table1[[#This Row],[Số phiếu chi]]&lt;&gt;""),"C",0))</f>
        <v>0</v>
      </c>
    </row>
    <row r="930" spans="4:7" x14ac:dyDescent="0.25">
      <c r="D930" s="2" t="str">
        <f>IF(Table1[[#This Row],[Ngày]]="","",Table1[[#This Row],[Ngày]])</f>
        <v/>
      </c>
      <c r="E930" s="27" t="str">
        <f>IF(Table1[[#This Row],[Ngày2]]="","",MONTH(Table1[[#This Row],[Ngày2]]))</f>
        <v/>
      </c>
      <c r="G930" s="5">
        <f>IF(AND(Table1[[#This Row],[Số phiếu thu]]&lt;&gt;"",Table1[[#This Row],[Số phiếu chi]]=""),"T",IF(AND(Table1[[#This Row],[Số phiếu thu]]="",Table1[[#This Row],[Số phiếu chi]]&lt;&gt;""),"C",0))</f>
        <v>0</v>
      </c>
    </row>
    <row r="931" spans="4:7" x14ac:dyDescent="0.25">
      <c r="D931" s="2" t="str">
        <f>IF(Table1[[#This Row],[Ngày]]="","",Table1[[#This Row],[Ngày]])</f>
        <v/>
      </c>
      <c r="E931" s="27" t="str">
        <f>IF(Table1[[#This Row],[Ngày2]]="","",MONTH(Table1[[#This Row],[Ngày2]]))</f>
        <v/>
      </c>
      <c r="G931" s="5">
        <f>IF(AND(Table1[[#This Row],[Số phiếu thu]]&lt;&gt;"",Table1[[#This Row],[Số phiếu chi]]=""),"T",IF(AND(Table1[[#This Row],[Số phiếu thu]]="",Table1[[#This Row],[Số phiếu chi]]&lt;&gt;""),"C",0))</f>
        <v>0</v>
      </c>
    </row>
    <row r="932" spans="4:7" x14ac:dyDescent="0.25">
      <c r="D932" s="2" t="str">
        <f>IF(Table1[[#This Row],[Ngày]]="","",Table1[[#This Row],[Ngày]])</f>
        <v/>
      </c>
      <c r="E932" s="27" t="str">
        <f>IF(Table1[[#This Row],[Ngày2]]="","",MONTH(Table1[[#This Row],[Ngày2]]))</f>
        <v/>
      </c>
      <c r="G932" s="5">
        <f>IF(AND(Table1[[#This Row],[Số phiếu thu]]&lt;&gt;"",Table1[[#This Row],[Số phiếu chi]]=""),"T",IF(AND(Table1[[#This Row],[Số phiếu thu]]="",Table1[[#This Row],[Số phiếu chi]]&lt;&gt;""),"C",0))</f>
        <v>0</v>
      </c>
    </row>
    <row r="933" spans="4:7" x14ac:dyDescent="0.25">
      <c r="D933" s="2" t="str">
        <f>IF(Table1[[#This Row],[Ngày]]="","",Table1[[#This Row],[Ngày]])</f>
        <v/>
      </c>
      <c r="E933" s="27" t="str">
        <f>IF(Table1[[#This Row],[Ngày2]]="","",MONTH(Table1[[#This Row],[Ngày2]]))</f>
        <v/>
      </c>
      <c r="G933" s="5">
        <f>IF(AND(Table1[[#This Row],[Số phiếu thu]]&lt;&gt;"",Table1[[#This Row],[Số phiếu chi]]=""),"T",IF(AND(Table1[[#This Row],[Số phiếu thu]]="",Table1[[#This Row],[Số phiếu chi]]&lt;&gt;""),"C",0))</f>
        <v>0</v>
      </c>
    </row>
    <row r="934" spans="4:7" x14ac:dyDescent="0.25">
      <c r="D934" s="2" t="str">
        <f>IF(Table1[[#This Row],[Ngày]]="","",Table1[[#This Row],[Ngày]])</f>
        <v/>
      </c>
      <c r="E934" s="27" t="str">
        <f>IF(Table1[[#This Row],[Ngày2]]="","",MONTH(Table1[[#This Row],[Ngày2]]))</f>
        <v/>
      </c>
      <c r="G934" s="5">
        <f>IF(AND(Table1[[#This Row],[Số phiếu thu]]&lt;&gt;"",Table1[[#This Row],[Số phiếu chi]]=""),"T",IF(AND(Table1[[#This Row],[Số phiếu thu]]="",Table1[[#This Row],[Số phiếu chi]]&lt;&gt;""),"C",0))</f>
        <v>0</v>
      </c>
    </row>
    <row r="935" spans="4:7" x14ac:dyDescent="0.25">
      <c r="D935" s="2" t="str">
        <f>IF(Table1[[#This Row],[Ngày]]="","",Table1[[#This Row],[Ngày]])</f>
        <v/>
      </c>
      <c r="E935" s="27" t="str">
        <f>IF(Table1[[#This Row],[Ngày2]]="","",MONTH(Table1[[#This Row],[Ngày2]]))</f>
        <v/>
      </c>
      <c r="G935" s="5">
        <f>IF(AND(Table1[[#This Row],[Số phiếu thu]]&lt;&gt;"",Table1[[#This Row],[Số phiếu chi]]=""),"T",IF(AND(Table1[[#This Row],[Số phiếu thu]]="",Table1[[#This Row],[Số phiếu chi]]&lt;&gt;""),"C",0))</f>
        <v>0</v>
      </c>
    </row>
    <row r="936" spans="4:7" x14ac:dyDescent="0.25">
      <c r="D936" s="2" t="str">
        <f>IF(Table1[[#This Row],[Ngày]]="","",Table1[[#This Row],[Ngày]])</f>
        <v/>
      </c>
      <c r="E936" s="27" t="str">
        <f>IF(Table1[[#This Row],[Ngày2]]="","",MONTH(Table1[[#This Row],[Ngày2]]))</f>
        <v/>
      </c>
      <c r="G936" s="5">
        <f>IF(AND(Table1[[#This Row],[Số phiếu thu]]&lt;&gt;"",Table1[[#This Row],[Số phiếu chi]]=""),"T",IF(AND(Table1[[#This Row],[Số phiếu thu]]="",Table1[[#This Row],[Số phiếu chi]]&lt;&gt;""),"C",0))</f>
        <v>0</v>
      </c>
    </row>
    <row r="937" spans="4:7" x14ac:dyDescent="0.25">
      <c r="D937" s="2" t="str">
        <f>IF(Table1[[#This Row],[Ngày]]="","",Table1[[#This Row],[Ngày]])</f>
        <v/>
      </c>
      <c r="E937" s="27" t="str">
        <f>IF(Table1[[#This Row],[Ngày2]]="","",MONTH(Table1[[#This Row],[Ngày2]]))</f>
        <v/>
      </c>
      <c r="G937" s="5">
        <f>IF(AND(Table1[[#This Row],[Số phiếu thu]]&lt;&gt;"",Table1[[#This Row],[Số phiếu chi]]=""),"T",IF(AND(Table1[[#This Row],[Số phiếu thu]]="",Table1[[#This Row],[Số phiếu chi]]&lt;&gt;""),"C",0))</f>
        <v>0</v>
      </c>
    </row>
    <row r="938" spans="4:7" x14ac:dyDescent="0.25">
      <c r="D938" s="2" t="str">
        <f>IF(Table1[[#This Row],[Ngày]]="","",Table1[[#This Row],[Ngày]])</f>
        <v/>
      </c>
      <c r="E938" s="27" t="str">
        <f>IF(Table1[[#This Row],[Ngày2]]="","",MONTH(Table1[[#This Row],[Ngày2]]))</f>
        <v/>
      </c>
      <c r="G938" s="5">
        <f>IF(AND(Table1[[#This Row],[Số phiếu thu]]&lt;&gt;"",Table1[[#This Row],[Số phiếu chi]]=""),"T",IF(AND(Table1[[#This Row],[Số phiếu thu]]="",Table1[[#This Row],[Số phiếu chi]]&lt;&gt;""),"C",0))</f>
        <v>0</v>
      </c>
    </row>
    <row r="939" spans="4:7" x14ac:dyDescent="0.25">
      <c r="D939" s="2" t="str">
        <f>IF(Table1[[#This Row],[Ngày]]="","",Table1[[#This Row],[Ngày]])</f>
        <v/>
      </c>
      <c r="E939" s="27" t="str">
        <f>IF(Table1[[#This Row],[Ngày2]]="","",MONTH(Table1[[#This Row],[Ngày2]]))</f>
        <v/>
      </c>
      <c r="G939" s="5">
        <f>IF(AND(Table1[[#This Row],[Số phiếu thu]]&lt;&gt;"",Table1[[#This Row],[Số phiếu chi]]=""),"T",IF(AND(Table1[[#This Row],[Số phiếu thu]]="",Table1[[#This Row],[Số phiếu chi]]&lt;&gt;""),"C",0))</f>
        <v>0</v>
      </c>
    </row>
    <row r="940" spans="4:7" x14ac:dyDescent="0.25">
      <c r="D940" s="2" t="str">
        <f>IF(Table1[[#This Row],[Ngày]]="","",Table1[[#This Row],[Ngày]])</f>
        <v/>
      </c>
      <c r="E940" s="27" t="str">
        <f>IF(Table1[[#This Row],[Ngày2]]="","",MONTH(Table1[[#This Row],[Ngày2]]))</f>
        <v/>
      </c>
      <c r="G940" s="5">
        <f>IF(AND(Table1[[#This Row],[Số phiếu thu]]&lt;&gt;"",Table1[[#This Row],[Số phiếu chi]]=""),"T",IF(AND(Table1[[#This Row],[Số phiếu thu]]="",Table1[[#This Row],[Số phiếu chi]]&lt;&gt;""),"C",0))</f>
        <v>0</v>
      </c>
    </row>
    <row r="941" spans="4:7" x14ac:dyDescent="0.25">
      <c r="D941" s="2" t="str">
        <f>IF(Table1[[#This Row],[Ngày]]="","",Table1[[#This Row],[Ngày]])</f>
        <v/>
      </c>
      <c r="E941" s="27" t="str">
        <f>IF(Table1[[#This Row],[Ngày2]]="","",MONTH(Table1[[#This Row],[Ngày2]]))</f>
        <v/>
      </c>
      <c r="G941" s="5">
        <f>IF(AND(Table1[[#This Row],[Số phiếu thu]]&lt;&gt;"",Table1[[#This Row],[Số phiếu chi]]=""),"T",IF(AND(Table1[[#This Row],[Số phiếu thu]]="",Table1[[#This Row],[Số phiếu chi]]&lt;&gt;""),"C",0))</f>
        <v>0</v>
      </c>
    </row>
    <row r="942" spans="4:7" x14ac:dyDescent="0.25">
      <c r="D942" s="2" t="str">
        <f>IF(Table1[[#This Row],[Ngày]]="","",Table1[[#This Row],[Ngày]])</f>
        <v/>
      </c>
      <c r="E942" s="27" t="str">
        <f>IF(Table1[[#This Row],[Ngày2]]="","",MONTH(Table1[[#This Row],[Ngày2]]))</f>
        <v/>
      </c>
      <c r="G942" s="5">
        <f>IF(AND(Table1[[#This Row],[Số phiếu thu]]&lt;&gt;"",Table1[[#This Row],[Số phiếu chi]]=""),"T",IF(AND(Table1[[#This Row],[Số phiếu thu]]="",Table1[[#This Row],[Số phiếu chi]]&lt;&gt;""),"C",0))</f>
        <v>0</v>
      </c>
    </row>
    <row r="943" spans="4:7" x14ac:dyDescent="0.25">
      <c r="D943" s="2" t="str">
        <f>IF(Table1[[#This Row],[Ngày]]="","",Table1[[#This Row],[Ngày]])</f>
        <v/>
      </c>
      <c r="E943" s="27" t="str">
        <f>IF(Table1[[#This Row],[Ngày2]]="","",MONTH(Table1[[#This Row],[Ngày2]]))</f>
        <v/>
      </c>
      <c r="G943" s="5">
        <f>IF(AND(Table1[[#This Row],[Số phiếu thu]]&lt;&gt;"",Table1[[#This Row],[Số phiếu chi]]=""),"T",IF(AND(Table1[[#This Row],[Số phiếu thu]]="",Table1[[#This Row],[Số phiếu chi]]&lt;&gt;""),"C",0))</f>
        <v>0</v>
      </c>
    </row>
    <row r="944" spans="4:7" x14ac:dyDescent="0.25">
      <c r="D944" s="2" t="str">
        <f>IF(Table1[[#This Row],[Ngày]]="","",Table1[[#This Row],[Ngày]])</f>
        <v/>
      </c>
      <c r="E944" s="27" t="str">
        <f>IF(Table1[[#This Row],[Ngày2]]="","",MONTH(Table1[[#This Row],[Ngày2]]))</f>
        <v/>
      </c>
      <c r="G944" s="5">
        <f>IF(AND(Table1[[#This Row],[Số phiếu thu]]&lt;&gt;"",Table1[[#This Row],[Số phiếu chi]]=""),"T",IF(AND(Table1[[#This Row],[Số phiếu thu]]="",Table1[[#This Row],[Số phiếu chi]]&lt;&gt;""),"C",0))</f>
        <v>0</v>
      </c>
    </row>
    <row r="945" spans="4:7" x14ac:dyDescent="0.25">
      <c r="D945" s="2" t="str">
        <f>IF(Table1[[#This Row],[Ngày]]="","",Table1[[#This Row],[Ngày]])</f>
        <v/>
      </c>
      <c r="E945" s="27" t="str">
        <f>IF(Table1[[#This Row],[Ngày2]]="","",MONTH(Table1[[#This Row],[Ngày2]]))</f>
        <v/>
      </c>
      <c r="G945" s="5">
        <f>IF(AND(Table1[[#This Row],[Số phiếu thu]]&lt;&gt;"",Table1[[#This Row],[Số phiếu chi]]=""),"T",IF(AND(Table1[[#This Row],[Số phiếu thu]]="",Table1[[#This Row],[Số phiếu chi]]&lt;&gt;""),"C",0))</f>
        <v>0</v>
      </c>
    </row>
    <row r="946" spans="4:7" x14ac:dyDescent="0.25">
      <c r="D946" s="2" t="str">
        <f>IF(Table1[[#This Row],[Ngày]]="","",Table1[[#This Row],[Ngày]])</f>
        <v/>
      </c>
      <c r="E946" s="27" t="str">
        <f>IF(Table1[[#This Row],[Ngày2]]="","",MONTH(Table1[[#This Row],[Ngày2]]))</f>
        <v/>
      </c>
      <c r="G946" s="5">
        <f>IF(AND(Table1[[#This Row],[Số phiếu thu]]&lt;&gt;"",Table1[[#This Row],[Số phiếu chi]]=""),"T",IF(AND(Table1[[#This Row],[Số phiếu thu]]="",Table1[[#This Row],[Số phiếu chi]]&lt;&gt;""),"C",0))</f>
        <v>0</v>
      </c>
    </row>
    <row r="947" spans="4:7" x14ac:dyDescent="0.25">
      <c r="D947" s="2" t="str">
        <f>IF(Table1[[#This Row],[Ngày]]="","",Table1[[#This Row],[Ngày]])</f>
        <v/>
      </c>
      <c r="E947" s="27" t="str">
        <f>IF(Table1[[#This Row],[Ngày2]]="","",MONTH(Table1[[#This Row],[Ngày2]]))</f>
        <v/>
      </c>
      <c r="G947" s="5">
        <f>IF(AND(Table1[[#This Row],[Số phiếu thu]]&lt;&gt;"",Table1[[#This Row],[Số phiếu chi]]=""),"T",IF(AND(Table1[[#This Row],[Số phiếu thu]]="",Table1[[#This Row],[Số phiếu chi]]&lt;&gt;""),"C",0))</f>
        <v>0</v>
      </c>
    </row>
    <row r="948" spans="4:7" x14ac:dyDescent="0.25">
      <c r="D948" s="2" t="str">
        <f>IF(Table1[[#This Row],[Ngày]]="","",Table1[[#This Row],[Ngày]])</f>
        <v/>
      </c>
      <c r="E948" s="27" t="str">
        <f>IF(Table1[[#This Row],[Ngày2]]="","",MONTH(Table1[[#This Row],[Ngày2]]))</f>
        <v/>
      </c>
      <c r="G948" s="5">
        <f>IF(AND(Table1[[#This Row],[Số phiếu thu]]&lt;&gt;"",Table1[[#This Row],[Số phiếu chi]]=""),"T",IF(AND(Table1[[#This Row],[Số phiếu thu]]="",Table1[[#This Row],[Số phiếu chi]]&lt;&gt;""),"C",0))</f>
        <v>0</v>
      </c>
    </row>
    <row r="949" spans="4:7" x14ac:dyDescent="0.25">
      <c r="D949" s="2" t="str">
        <f>IF(Table1[[#This Row],[Ngày]]="","",Table1[[#This Row],[Ngày]])</f>
        <v/>
      </c>
      <c r="E949" s="27" t="str">
        <f>IF(Table1[[#This Row],[Ngày2]]="","",MONTH(Table1[[#This Row],[Ngày2]]))</f>
        <v/>
      </c>
      <c r="G949" s="5">
        <f>IF(AND(Table1[[#This Row],[Số phiếu thu]]&lt;&gt;"",Table1[[#This Row],[Số phiếu chi]]=""),"T",IF(AND(Table1[[#This Row],[Số phiếu thu]]="",Table1[[#This Row],[Số phiếu chi]]&lt;&gt;""),"C",0))</f>
        <v>0</v>
      </c>
    </row>
    <row r="950" spans="4:7" x14ac:dyDescent="0.25">
      <c r="D950" s="2" t="str">
        <f>IF(Table1[[#This Row],[Ngày]]="","",Table1[[#This Row],[Ngày]])</f>
        <v/>
      </c>
      <c r="E950" s="27" t="str">
        <f>IF(Table1[[#This Row],[Ngày2]]="","",MONTH(Table1[[#This Row],[Ngày2]]))</f>
        <v/>
      </c>
      <c r="G950" s="5">
        <f>IF(AND(Table1[[#This Row],[Số phiếu thu]]&lt;&gt;"",Table1[[#This Row],[Số phiếu chi]]=""),"T",IF(AND(Table1[[#This Row],[Số phiếu thu]]="",Table1[[#This Row],[Số phiếu chi]]&lt;&gt;""),"C",0))</f>
        <v>0</v>
      </c>
    </row>
    <row r="951" spans="4:7" x14ac:dyDescent="0.25">
      <c r="D951" s="2" t="str">
        <f>IF(Table1[[#This Row],[Ngày]]="","",Table1[[#This Row],[Ngày]])</f>
        <v/>
      </c>
      <c r="E951" s="27" t="str">
        <f>IF(Table1[[#This Row],[Ngày2]]="","",MONTH(Table1[[#This Row],[Ngày2]]))</f>
        <v/>
      </c>
      <c r="G951" s="5">
        <f>IF(AND(Table1[[#This Row],[Số phiếu thu]]&lt;&gt;"",Table1[[#This Row],[Số phiếu chi]]=""),"T",IF(AND(Table1[[#This Row],[Số phiếu thu]]="",Table1[[#This Row],[Số phiếu chi]]&lt;&gt;""),"C",0))</f>
        <v>0</v>
      </c>
    </row>
    <row r="952" spans="4:7" x14ac:dyDescent="0.25">
      <c r="D952" s="2" t="str">
        <f>IF(Table1[[#This Row],[Ngày]]="","",Table1[[#This Row],[Ngày]])</f>
        <v/>
      </c>
      <c r="E952" s="27" t="str">
        <f>IF(Table1[[#This Row],[Ngày2]]="","",MONTH(Table1[[#This Row],[Ngày2]]))</f>
        <v/>
      </c>
      <c r="G952" s="5">
        <f>IF(AND(Table1[[#This Row],[Số phiếu thu]]&lt;&gt;"",Table1[[#This Row],[Số phiếu chi]]=""),"T",IF(AND(Table1[[#This Row],[Số phiếu thu]]="",Table1[[#This Row],[Số phiếu chi]]&lt;&gt;""),"C",0))</f>
        <v>0</v>
      </c>
    </row>
    <row r="953" spans="4:7" x14ac:dyDescent="0.25">
      <c r="D953" s="2" t="str">
        <f>IF(Table1[[#This Row],[Ngày]]="","",Table1[[#This Row],[Ngày]])</f>
        <v/>
      </c>
      <c r="E953" s="27" t="str">
        <f>IF(Table1[[#This Row],[Ngày2]]="","",MONTH(Table1[[#This Row],[Ngày2]]))</f>
        <v/>
      </c>
      <c r="G953" s="5">
        <f>IF(AND(Table1[[#This Row],[Số phiếu thu]]&lt;&gt;"",Table1[[#This Row],[Số phiếu chi]]=""),"T",IF(AND(Table1[[#This Row],[Số phiếu thu]]="",Table1[[#This Row],[Số phiếu chi]]&lt;&gt;""),"C",0))</f>
        <v>0</v>
      </c>
    </row>
    <row r="954" spans="4:7" x14ac:dyDescent="0.25">
      <c r="D954" s="2" t="str">
        <f>IF(Table1[[#This Row],[Ngày]]="","",Table1[[#This Row],[Ngày]])</f>
        <v/>
      </c>
      <c r="E954" s="27" t="str">
        <f>IF(Table1[[#This Row],[Ngày2]]="","",MONTH(Table1[[#This Row],[Ngày2]]))</f>
        <v/>
      </c>
      <c r="G954" s="5">
        <f>IF(AND(Table1[[#This Row],[Số phiếu thu]]&lt;&gt;"",Table1[[#This Row],[Số phiếu chi]]=""),"T",IF(AND(Table1[[#This Row],[Số phiếu thu]]="",Table1[[#This Row],[Số phiếu chi]]&lt;&gt;""),"C",0))</f>
        <v>0</v>
      </c>
    </row>
    <row r="955" spans="4:7" x14ac:dyDescent="0.25">
      <c r="D955" s="2" t="str">
        <f>IF(Table1[[#This Row],[Ngày]]="","",Table1[[#This Row],[Ngày]])</f>
        <v/>
      </c>
      <c r="E955" s="27" t="str">
        <f>IF(Table1[[#This Row],[Ngày2]]="","",MONTH(Table1[[#This Row],[Ngày2]]))</f>
        <v/>
      </c>
      <c r="G955" s="5">
        <f>IF(AND(Table1[[#This Row],[Số phiếu thu]]&lt;&gt;"",Table1[[#This Row],[Số phiếu chi]]=""),"T",IF(AND(Table1[[#This Row],[Số phiếu thu]]="",Table1[[#This Row],[Số phiếu chi]]&lt;&gt;""),"C",0))</f>
        <v>0</v>
      </c>
    </row>
    <row r="956" spans="4:7" x14ac:dyDescent="0.25">
      <c r="D956" s="2" t="str">
        <f>IF(Table1[[#This Row],[Ngày]]="","",Table1[[#This Row],[Ngày]])</f>
        <v/>
      </c>
      <c r="E956" s="27" t="str">
        <f>IF(Table1[[#This Row],[Ngày2]]="","",MONTH(Table1[[#This Row],[Ngày2]]))</f>
        <v/>
      </c>
      <c r="G956" s="5">
        <f>IF(AND(Table1[[#This Row],[Số phiếu thu]]&lt;&gt;"",Table1[[#This Row],[Số phiếu chi]]=""),"T",IF(AND(Table1[[#This Row],[Số phiếu thu]]="",Table1[[#This Row],[Số phiếu chi]]&lt;&gt;""),"C",0))</f>
        <v>0</v>
      </c>
    </row>
    <row r="957" spans="4:7" x14ac:dyDescent="0.25">
      <c r="D957" s="2" t="str">
        <f>IF(Table1[[#This Row],[Ngày]]="","",Table1[[#This Row],[Ngày]])</f>
        <v/>
      </c>
      <c r="E957" s="27" t="str">
        <f>IF(Table1[[#This Row],[Ngày2]]="","",MONTH(Table1[[#This Row],[Ngày2]]))</f>
        <v/>
      </c>
      <c r="G957" s="5">
        <f>IF(AND(Table1[[#This Row],[Số phiếu thu]]&lt;&gt;"",Table1[[#This Row],[Số phiếu chi]]=""),"T",IF(AND(Table1[[#This Row],[Số phiếu thu]]="",Table1[[#This Row],[Số phiếu chi]]&lt;&gt;""),"C",0))</f>
        <v>0</v>
      </c>
    </row>
    <row r="958" spans="4:7" x14ac:dyDescent="0.25">
      <c r="D958" s="2" t="str">
        <f>IF(Table1[[#This Row],[Ngày]]="","",Table1[[#This Row],[Ngày]])</f>
        <v/>
      </c>
      <c r="E958" s="27" t="str">
        <f>IF(Table1[[#This Row],[Ngày2]]="","",MONTH(Table1[[#This Row],[Ngày2]]))</f>
        <v/>
      </c>
      <c r="G958" s="5">
        <f>IF(AND(Table1[[#This Row],[Số phiếu thu]]&lt;&gt;"",Table1[[#This Row],[Số phiếu chi]]=""),"T",IF(AND(Table1[[#This Row],[Số phiếu thu]]="",Table1[[#This Row],[Số phiếu chi]]&lt;&gt;""),"C",0))</f>
        <v>0</v>
      </c>
    </row>
    <row r="959" spans="4:7" x14ac:dyDescent="0.25">
      <c r="D959" s="2" t="str">
        <f>IF(Table1[[#This Row],[Ngày]]="","",Table1[[#This Row],[Ngày]])</f>
        <v/>
      </c>
      <c r="E959" s="27" t="str">
        <f>IF(Table1[[#This Row],[Ngày2]]="","",MONTH(Table1[[#This Row],[Ngày2]]))</f>
        <v/>
      </c>
      <c r="G959" s="5">
        <f>IF(AND(Table1[[#This Row],[Số phiếu thu]]&lt;&gt;"",Table1[[#This Row],[Số phiếu chi]]=""),"T",IF(AND(Table1[[#This Row],[Số phiếu thu]]="",Table1[[#This Row],[Số phiếu chi]]&lt;&gt;""),"C",0))</f>
        <v>0</v>
      </c>
    </row>
    <row r="960" spans="4:7" x14ac:dyDescent="0.25">
      <c r="D960" s="2" t="str">
        <f>IF(Table1[[#This Row],[Ngày]]="","",Table1[[#This Row],[Ngày]])</f>
        <v/>
      </c>
      <c r="E960" s="27" t="str">
        <f>IF(Table1[[#This Row],[Ngày2]]="","",MONTH(Table1[[#This Row],[Ngày2]]))</f>
        <v/>
      </c>
      <c r="G960" s="5">
        <f>IF(AND(Table1[[#This Row],[Số phiếu thu]]&lt;&gt;"",Table1[[#This Row],[Số phiếu chi]]=""),"T",IF(AND(Table1[[#This Row],[Số phiếu thu]]="",Table1[[#This Row],[Số phiếu chi]]&lt;&gt;""),"C",0))</f>
        <v>0</v>
      </c>
    </row>
    <row r="961" spans="4:7" x14ac:dyDescent="0.25">
      <c r="D961" s="2" t="str">
        <f>IF(Table1[[#This Row],[Ngày]]="","",Table1[[#This Row],[Ngày]])</f>
        <v/>
      </c>
      <c r="E961" s="27" t="str">
        <f>IF(Table1[[#This Row],[Ngày2]]="","",MONTH(Table1[[#This Row],[Ngày2]]))</f>
        <v/>
      </c>
      <c r="G961" s="5">
        <f>IF(AND(Table1[[#This Row],[Số phiếu thu]]&lt;&gt;"",Table1[[#This Row],[Số phiếu chi]]=""),"T",IF(AND(Table1[[#This Row],[Số phiếu thu]]="",Table1[[#This Row],[Số phiếu chi]]&lt;&gt;""),"C",0))</f>
        <v>0</v>
      </c>
    </row>
    <row r="962" spans="4:7" x14ac:dyDescent="0.25">
      <c r="D962" s="2" t="str">
        <f>IF(Table1[[#This Row],[Ngày]]="","",Table1[[#This Row],[Ngày]])</f>
        <v/>
      </c>
      <c r="E962" s="27" t="str">
        <f>IF(Table1[[#This Row],[Ngày2]]="","",MONTH(Table1[[#This Row],[Ngày2]]))</f>
        <v/>
      </c>
      <c r="G962" s="5">
        <f>IF(AND(Table1[[#This Row],[Số phiếu thu]]&lt;&gt;"",Table1[[#This Row],[Số phiếu chi]]=""),"T",IF(AND(Table1[[#This Row],[Số phiếu thu]]="",Table1[[#This Row],[Số phiếu chi]]&lt;&gt;""),"C",0))</f>
        <v>0</v>
      </c>
    </row>
    <row r="963" spans="4:7" x14ac:dyDescent="0.25">
      <c r="D963" s="2" t="str">
        <f>IF(Table1[[#This Row],[Ngày]]="","",Table1[[#This Row],[Ngày]])</f>
        <v/>
      </c>
      <c r="E963" s="27" t="str">
        <f>IF(Table1[[#This Row],[Ngày2]]="","",MONTH(Table1[[#This Row],[Ngày2]]))</f>
        <v/>
      </c>
      <c r="G963" s="5">
        <f>IF(AND(Table1[[#This Row],[Số phiếu thu]]&lt;&gt;"",Table1[[#This Row],[Số phiếu chi]]=""),"T",IF(AND(Table1[[#This Row],[Số phiếu thu]]="",Table1[[#This Row],[Số phiếu chi]]&lt;&gt;""),"C",0))</f>
        <v>0</v>
      </c>
    </row>
    <row r="964" spans="4:7" x14ac:dyDescent="0.25">
      <c r="D964" s="2" t="str">
        <f>IF(Table1[[#This Row],[Ngày]]="","",Table1[[#This Row],[Ngày]])</f>
        <v/>
      </c>
      <c r="E964" s="27" t="str">
        <f>IF(Table1[[#This Row],[Ngày2]]="","",MONTH(Table1[[#This Row],[Ngày2]]))</f>
        <v/>
      </c>
      <c r="G964" s="5">
        <f>IF(AND(Table1[[#This Row],[Số phiếu thu]]&lt;&gt;"",Table1[[#This Row],[Số phiếu chi]]=""),"T",IF(AND(Table1[[#This Row],[Số phiếu thu]]="",Table1[[#This Row],[Số phiếu chi]]&lt;&gt;""),"C",0))</f>
        <v>0</v>
      </c>
    </row>
    <row r="965" spans="4:7" x14ac:dyDescent="0.25">
      <c r="D965" s="2" t="str">
        <f>IF(Table1[[#This Row],[Ngày]]="","",Table1[[#This Row],[Ngày]])</f>
        <v/>
      </c>
      <c r="E965" s="27" t="str">
        <f>IF(Table1[[#This Row],[Ngày2]]="","",MONTH(Table1[[#This Row],[Ngày2]]))</f>
        <v/>
      </c>
      <c r="G965" s="5">
        <f>IF(AND(Table1[[#This Row],[Số phiếu thu]]&lt;&gt;"",Table1[[#This Row],[Số phiếu chi]]=""),"T",IF(AND(Table1[[#This Row],[Số phiếu thu]]="",Table1[[#This Row],[Số phiếu chi]]&lt;&gt;""),"C",0))</f>
        <v>0</v>
      </c>
    </row>
    <row r="966" spans="4:7" x14ac:dyDescent="0.25">
      <c r="D966" s="2" t="str">
        <f>IF(Table1[[#This Row],[Ngày]]="","",Table1[[#This Row],[Ngày]])</f>
        <v/>
      </c>
      <c r="E966" s="27" t="str">
        <f>IF(Table1[[#This Row],[Ngày2]]="","",MONTH(Table1[[#This Row],[Ngày2]]))</f>
        <v/>
      </c>
      <c r="G966" s="5">
        <f>IF(AND(Table1[[#This Row],[Số phiếu thu]]&lt;&gt;"",Table1[[#This Row],[Số phiếu chi]]=""),"T",IF(AND(Table1[[#This Row],[Số phiếu thu]]="",Table1[[#This Row],[Số phiếu chi]]&lt;&gt;""),"C",0))</f>
        <v>0</v>
      </c>
    </row>
    <row r="967" spans="4:7" x14ac:dyDescent="0.25">
      <c r="D967" s="2" t="str">
        <f>IF(Table1[[#This Row],[Ngày]]="","",Table1[[#This Row],[Ngày]])</f>
        <v/>
      </c>
      <c r="E967" s="27" t="str">
        <f>IF(Table1[[#This Row],[Ngày2]]="","",MONTH(Table1[[#This Row],[Ngày2]]))</f>
        <v/>
      </c>
      <c r="G967" s="5">
        <f>IF(AND(Table1[[#This Row],[Số phiếu thu]]&lt;&gt;"",Table1[[#This Row],[Số phiếu chi]]=""),"T",IF(AND(Table1[[#This Row],[Số phiếu thu]]="",Table1[[#This Row],[Số phiếu chi]]&lt;&gt;""),"C",0))</f>
        <v>0</v>
      </c>
    </row>
    <row r="968" spans="4:7" x14ac:dyDescent="0.25">
      <c r="D968" s="2" t="str">
        <f>IF(Table1[[#This Row],[Ngày]]="","",Table1[[#This Row],[Ngày]])</f>
        <v/>
      </c>
      <c r="E968" s="27" t="str">
        <f>IF(Table1[[#This Row],[Ngày2]]="","",MONTH(Table1[[#This Row],[Ngày2]]))</f>
        <v/>
      </c>
      <c r="G968" s="5">
        <f>IF(AND(Table1[[#This Row],[Số phiếu thu]]&lt;&gt;"",Table1[[#This Row],[Số phiếu chi]]=""),"T",IF(AND(Table1[[#This Row],[Số phiếu thu]]="",Table1[[#This Row],[Số phiếu chi]]&lt;&gt;""),"C",0))</f>
        <v>0</v>
      </c>
    </row>
    <row r="969" spans="4:7" x14ac:dyDescent="0.25">
      <c r="D969" s="2" t="str">
        <f>IF(Table1[[#This Row],[Ngày]]="","",Table1[[#This Row],[Ngày]])</f>
        <v/>
      </c>
      <c r="E969" s="27" t="str">
        <f>IF(Table1[[#This Row],[Ngày2]]="","",MONTH(Table1[[#This Row],[Ngày2]]))</f>
        <v/>
      </c>
      <c r="G969" s="5">
        <f>IF(AND(Table1[[#This Row],[Số phiếu thu]]&lt;&gt;"",Table1[[#This Row],[Số phiếu chi]]=""),"T",IF(AND(Table1[[#This Row],[Số phiếu thu]]="",Table1[[#This Row],[Số phiếu chi]]&lt;&gt;""),"C",0))</f>
        <v>0</v>
      </c>
    </row>
    <row r="970" spans="4:7" x14ac:dyDescent="0.25">
      <c r="D970" s="2" t="str">
        <f>IF(Table1[[#This Row],[Ngày]]="","",Table1[[#This Row],[Ngày]])</f>
        <v/>
      </c>
      <c r="E970" s="27" t="str">
        <f>IF(Table1[[#This Row],[Ngày2]]="","",MONTH(Table1[[#This Row],[Ngày2]]))</f>
        <v/>
      </c>
      <c r="G970" s="5">
        <f>IF(AND(Table1[[#This Row],[Số phiếu thu]]&lt;&gt;"",Table1[[#This Row],[Số phiếu chi]]=""),"T",IF(AND(Table1[[#This Row],[Số phiếu thu]]="",Table1[[#This Row],[Số phiếu chi]]&lt;&gt;""),"C",0))</f>
        <v>0</v>
      </c>
    </row>
    <row r="971" spans="4:7" x14ac:dyDescent="0.25">
      <c r="D971" s="2" t="str">
        <f>IF(Table1[[#This Row],[Ngày]]="","",Table1[[#This Row],[Ngày]])</f>
        <v/>
      </c>
      <c r="E971" s="27" t="str">
        <f>IF(Table1[[#This Row],[Ngày2]]="","",MONTH(Table1[[#This Row],[Ngày2]]))</f>
        <v/>
      </c>
      <c r="G971" s="5">
        <f>IF(AND(Table1[[#This Row],[Số phiếu thu]]&lt;&gt;"",Table1[[#This Row],[Số phiếu chi]]=""),"T",IF(AND(Table1[[#This Row],[Số phiếu thu]]="",Table1[[#This Row],[Số phiếu chi]]&lt;&gt;""),"C",0))</f>
        <v>0</v>
      </c>
    </row>
    <row r="972" spans="4:7" x14ac:dyDescent="0.25">
      <c r="D972" s="2" t="str">
        <f>IF(Table1[[#This Row],[Ngày]]="","",Table1[[#This Row],[Ngày]])</f>
        <v/>
      </c>
      <c r="E972" s="27" t="str">
        <f>IF(Table1[[#This Row],[Ngày2]]="","",MONTH(Table1[[#This Row],[Ngày2]]))</f>
        <v/>
      </c>
      <c r="G972" s="5">
        <f>IF(AND(Table1[[#This Row],[Số phiếu thu]]&lt;&gt;"",Table1[[#This Row],[Số phiếu chi]]=""),"T",IF(AND(Table1[[#This Row],[Số phiếu thu]]="",Table1[[#This Row],[Số phiếu chi]]&lt;&gt;""),"C",0))</f>
        <v>0</v>
      </c>
    </row>
    <row r="973" spans="4:7" x14ac:dyDescent="0.25">
      <c r="D973" s="2" t="str">
        <f>IF(Table1[[#This Row],[Ngày]]="","",Table1[[#This Row],[Ngày]])</f>
        <v/>
      </c>
      <c r="E973" s="27" t="str">
        <f>IF(Table1[[#This Row],[Ngày2]]="","",MONTH(Table1[[#This Row],[Ngày2]]))</f>
        <v/>
      </c>
      <c r="G973" s="5">
        <f>IF(AND(Table1[[#This Row],[Số phiếu thu]]&lt;&gt;"",Table1[[#This Row],[Số phiếu chi]]=""),"T",IF(AND(Table1[[#This Row],[Số phiếu thu]]="",Table1[[#This Row],[Số phiếu chi]]&lt;&gt;""),"C",0))</f>
        <v>0</v>
      </c>
    </row>
    <row r="974" spans="4:7" x14ac:dyDescent="0.25">
      <c r="D974" s="2" t="str">
        <f>IF(Table1[[#This Row],[Ngày]]="","",Table1[[#This Row],[Ngày]])</f>
        <v/>
      </c>
      <c r="E974" s="27" t="str">
        <f>IF(Table1[[#This Row],[Ngày2]]="","",MONTH(Table1[[#This Row],[Ngày2]]))</f>
        <v/>
      </c>
      <c r="G974" s="5">
        <f>IF(AND(Table1[[#This Row],[Số phiếu thu]]&lt;&gt;"",Table1[[#This Row],[Số phiếu chi]]=""),"T",IF(AND(Table1[[#This Row],[Số phiếu thu]]="",Table1[[#This Row],[Số phiếu chi]]&lt;&gt;""),"C",0))</f>
        <v>0</v>
      </c>
    </row>
    <row r="975" spans="4:7" x14ac:dyDescent="0.25">
      <c r="D975" s="2" t="str">
        <f>IF(Table1[[#This Row],[Ngày]]="","",Table1[[#This Row],[Ngày]])</f>
        <v/>
      </c>
      <c r="E975" s="27" t="str">
        <f>IF(Table1[[#This Row],[Ngày2]]="","",MONTH(Table1[[#This Row],[Ngày2]]))</f>
        <v/>
      </c>
      <c r="G975" s="5">
        <f>IF(AND(Table1[[#This Row],[Số phiếu thu]]&lt;&gt;"",Table1[[#This Row],[Số phiếu chi]]=""),"T",IF(AND(Table1[[#This Row],[Số phiếu thu]]="",Table1[[#This Row],[Số phiếu chi]]&lt;&gt;""),"C",0))</f>
        <v>0</v>
      </c>
    </row>
    <row r="976" spans="4:7" x14ac:dyDescent="0.25">
      <c r="D976" s="2" t="str">
        <f>IF(Table1[[#This Row],[Ngày]]="","",Table1[[#This Row],[Ngày]])</f>
        <v/>
      </c>
      <c r="E976" s="27" t="str">
        <f>IF(Table1[[#This Row],[Ngày2]]="","",MONTH(Table1[[#This Row],[Ngày2]]))</f>
        <v/>
      </c>
      <c r="G976" s="5">
        <f>IF(AND(Table1[[#This Row],[Số phiếu thu]]&lt;&gt;"",Table1[[#This Row],[Số phiếu chi]]=""),"T",IF(AND(Table1[[#This Row],[Số phiếu thu]]="",Table1[[#This Row],[Số phiếu chi]]&lt;&gt;""),"C",0))</f>
        <v>0</v>
      </c>
    </row>
    <row r="977" spans="4:7" x14ac:dyDescent="0.25">
      <c r="D977" s="2" t="str">
        <f>IF(Table1[[#This Row],[Ngày]]="","",Table1[[#This Row],[Ngày]])</f>
        <v/>
      </c>
      <c r="E977" s="27" t="str">
        <f>IF(Table1[[#This Row],[Ngày2]]="","",MONTH(Table1[[#This Row],[Ngày2]]))</f>
        <v/>
      </c>
      <c r="G977" s="5">
        <f>IF(AND(Table1[[#This Row],[Số phiếu thu]]&lt;&gt;"",Table1[[#This Row],[Số phiếu chi]]=""),"T",IF(AND(Table1[[#This Row],[Số phiếu thu]]="",Table1[[#This Row],[Số phiếu chi]]&lt;&gt;""),"C",0))</f>
        <v>0</v>
      </c>
    </row>
    <row r="978" spans="4:7" x14ac:dyDescent="0.25">
      <c r="D978" s="2" t="str">
        <f>IF(Table1[[#This Row],[Ngày]]="","",Table1[[#This Row],[Ngày]])</f>
        <v/>
      </c>
      <c r="E978" s="27" t="str">
        <f>IF(Table1[[#This Row],[Ngày2]]="","",MONTH(Table1[[#This Row],[Ngày2]]))</f>
        <v/>
      </c>
      <c r="G978" s="5">
        <f>IF(AND(Table1[[#This Row],[Số phiếu thu]]&lt;&gt;"",Table1[[#This Row],[Số phiếu chi]]=""),"T",IF(AND(Table1[[#This Row],[Số phiếu thu]]="",Table1[[#This Row],[Số phiếu chi]]&lt;&gt;""),"C",0))</f>
        <v>0</v>
      </c>
    </row>
    <row r="979" spans="4:7" x14ac:dyDescent="0.25">
      <c r="D979" s="2" t="str">
        <f>IF(Table1[[#This Row],[Ngày]]="","",Table1[[#This Row],[Ngày]])</f>
        <v/>
      </c>
      <c r="E979" s="27" t="str">
        <f>IF(Table1[[#This Row],[Ngày2]]="","",MONTH(Table1[[#This Row],[Ngày2]]))</f>
        <v/>
      </c>
      <c r="G979" s="5">
        <f>IF(AND(Table1[[#This Row],[Số phiếu thu]]&lt;&gt;"",Table1[[#This Row],[Số phiếu chi]]=""),"T",IF(AND(Table1[[#This Row],[Số phiếu thu]]="",Table1[[#This Row],[Số phiếu chi]]&lt;&gt;""),"C",0))</f>
        <v>0</v>
      </c>
    </row>
    <row r="980" spans="4:7" x14ac:dyDescent="0.25">
      <c r="D980" s="2" t="str">
        <f>IF(Table1[[#This Row],[Ngày]]="","",Table1[[#This Row],[Ngày]])</f>
        <v/>
      </c>
      <c r="E980" s="27" t="str">
        <f>IF(Table1[[#This Row],[Ngày2]]="","",MONTH(Table1[[#This Row],[Ngày2]]))</f>
        <v/>
      </c>
      <c r="G980" s="5">
        <f>IF(AND(Table1[[#This Row],[Số phiếu thu]]&lt;&gt;"",Table1[[#This Row],[Số phiếu chi]]=""),"T",IF(AND(Table1[[#This Row],[Số phiếu thu]]="",Table1[[#This Row],[Số phiếu chi]]&lt;&gt;""),"C",0))</f>
        <v>0</v>
      </c>
    </row>
    <row r="981" spans="4:7" x14ac:dyDescent="0.25">
      <c r="D981" s="2" t="str">
        <f>IF(Table1[[#This Row],[Ngày]]="","",Table1[[#This Row],[Ngày]])</f>
        <v/>
      </c>
      <c r="E981" s="27" t="str">
        <f>IF(Table1[[#This Row],[Ngày2]]="","",MONTH(Table1[[#This Row],[Ngày2]]))</f>
        <v/>
      </c>
      <c r="G981" s="5">
        <f>IF(AND(Table1[[#This Row],[Số phiếu thu]]&lt;&gt;"",Table1[[#This Row],[Số phiếu chi]]=""),"T",IF(AND(Table1[[#This Row],[Số phiếu thu]]="",Table1[[#This Row],[Số phiếu chi]]&lt;&gt;""),"C",0))</f>
        <v>0</v>
      </c>
    </row>
    <row r="982" spans="4:7" x14ac:dyDescent="0.25">
      <c r="D982" s="2" t="str">
        <f>IF(Table1[[#This Row],[Ngày]]="","",Table1[[#This Row],[Ngày]])</f>
        <v/>
      </c>
      <c r="E982" s="27" t="str">
        <f>IF(Table1[[#This Row],[Ngày2]]="","",MONTH(Table1[[#This Row],[Ngày2]]))</f>
        <v/>
      </c>
      <c r="G982" s="5">
        <f>IF(AND(Table1[[#This Row],[Số phiếu thu]]&lt;&gt;"",Table1[[#This Row],[Số phiếu chi]]=""),"T",IF(AND(Table1[[#This Row],[Số phiếu thu]]="",Table1[[#This Row],[Số phiếu chi]]&lt;&gt;""),"C",0))</f>
        <v>0</v>
      </c>
    </row>
    <row r="983" spans="4:7" x14ac:dyDescent="0.25">
      <c r="D983" s="2" t="str">
        <f>IF(Table1[[#This Row],[Ngày]]="","",Table1[[#This Row],[Ngày]])</f>
        <v/>
      </c>
      <c r="E983" s="27" t="str">
        <f>IF(Table1[[#This Row],[Ngày2]]="","",MONTH(Table1[[#This Row],[Ngày2]]))</f>
        <v/>
      </c>
      <c r="G983" s="5">
        <f>IF(AND(Table1[[#This Row],[Số phiếu thu]]&lt;&gt;"",Table1[[#This Row],[Số phiếu chi]]=""),"T",IF(AND(Table1[[#This Row],[Số phiếu thu]]="",Table1[[#This Row],[Số phiếu chi]]&lt;&gt;""),"C",0))</f>
        <v>0</v>
      </c>
    </row>
    <row r="984" spans="4:7" x14ac:dyDescent="0.25">
      <c r="D984" s="2" t="str">
        <f>IF(Table1[[#This Row],[Ngày]]="","",Table1[[#This Row],[Ngày]])</f>
        <v/>
      </c>
      <c r="E984" s="27" t="str">
        <f>IF(Table1[[#This Row],[Ngày2]]="","",MONTH(Table1[[#This Row],[Ngày2]]))</f>
        <v/>
      </c>
      <c r="G984" s="5">
        <f>IF(AND(Table1[[#This Row],[Số phiếu thu]]&lt;&gt;"",Table1[[#This Row],[Số phiếu chi]]=""),"T",IF(AND(Table1[[#This Row],[Số phiếu thu]]="",Table1[[#This Row],[Số phiếu chi]]&lt;&gt;""),"C",0))</f>
        <v>0</v>
      </c>
    </row>
    <row r="985" spans="4:7" x14ac:dyDescent="0.25">
      <c r="D985" s="2" t="str">
        <f>IF(Table1[[#This Row],[Ngày]]="","",Table1[[#This Row],[Ngày]])</f>
        <v/>
      </c>
      <c r="E985" s="27" t="str">
        <f>IF(Table1[[#This Row],[Ngày2]]="","",MONTH(Table1[[#This Row],[Ngày2]]))</f>
        <v/>
      </c>
      <c r="G985" s="5">
        <f>IF(AND(Table1[[#This Row],[Số phiếu thu]]&lt;&gt;"",Table1[[#This Row],[Số phiếu chi]]=""),"T",IF(AND(Table1[[#This Row],[Số phiếu thu]]="",Table1[[#This Row],[Số phiếu chi]]&lt;&gt;""),"C",0))</f>
        <v>0</v>
      </c>
    </row>
    <row r="986" spans="4:7" x14ac:dyDescent="0.25">
      <c r="D986" s="2" t="str">
        <f>IF(Table1[[#This Row],[Ngày]]="","",Table1[[#This Row],[Ngày]])</f>
        <v/>
      </c>
      <c r="E986" s="27" t="str">
        <f>IF(Table1[[#This Row],[Ngày2]]="","",MONTH(Table1[[#This Row],[Ngày2]]))</f>
        <v/>
      </c>
      <c r="G986" s="5">
        <f>IF(AND(Table1[[#This Row],[Số phiếu thu]]&lt;&gt;"",Table1[[#This Row],[Số phiếu chi]]=""),"T",IF(AND(Table1[[#This Row],[Số phiếu thu]]="",Table1[[#This Row],[Số phiếu chi]]&lt;&gt;""),"C",0))</f>
        <v>0</v>
      </c>
    </row>
    <row r="987" spans="4:7" x14ac:dyDescent="0.25">
      <c r="D987" s="2" t="str">
        <f>IF(Table1[[#This Row],[Ngày]]="","",Table1[[#This Row],[Ngày]])</f>
        <v/>
      </c>
      <c r="E987" s="27" t="str">
        <f>IF(Table1[[#This Row],[Ngày2]]="","",MONTH(Table1[[#This Row],[Ngày2]]))</f>
        <v/>
      </c>
      <c r="G987" s="5">
        <f>IF(AND(Table1[[#This Row],[Số phiếu thu]]&lt;&gt;"",Table1[[#This Row],[Số phiếu chi]]=""),"T",IF(AND(Table1[[#This Row],[Số phiếu thu]]="",Table1[[#This Row],[Số phiếu chi]]&lt;&gt;""),"C",0))</f>
        <v>0</v>
      </c>
    </row>
    <row r="988" spans="4:7" x14ac:dyDescent="0.25">
      <c r="D988" s="2" t="str">
        <f>IF(Table1[[#This Row],[Ngày]]="","",Table1[[#This Row],[Ngày]])</f>
        <v/>
      </c>
      <c r="E988" s="27" t="str">
        <f>IF(Table1[[#This Row],[Ngày2]]="","",MONTH(Table1[[#This Row],[Ngày2]]))</f>
        <v/>
      </c>
      <c r="G988" s="5">
        <f>IF(AND(Table1[[#This Row],[Số phiếu thu]]&lt;&gt;"",Table1[[#This Row],[Số phiếu chi]]=""),"T",IF(AND(Table1[[#This Row],[Số phiếu thu]]="",Table1[[#This Row],[Số phiếu chi]]&lt;&gt;""),"C",0))</f>
        <v>0</v>
      </c>
    </row>
    <row r="989" spans="4:7" x14ac:dyDescent="0.25">
      <c r="D989" s="2" t="str">
        <f>IF(Table1[[#This Row],[Ngày]]="","",Table1[[#This Row],[Ngày]])</f>
        <v/>
      </c>
      <c r="E989" s="27" t="str">
        <f>IF(Table1[[#This Row],[Ngày2]]="","",MONTH(Table1[[#This Row],[Ngày2]]))</f>
        <v/>
      </c>
      <c r="G989" s="5">
        <f>IF(AND(Table1[[#This Row],[Số phiếu thu]]&lt;&gt;"",Table1[[#This Row],[Số phiếu chi]]=""),"T",IF(AND(Table1[[#This Row],[Số phiếu thu]]="",Table1[[#This Row],[Số phiếu chi]]&lt;&gt;""),"C",0))</f>
        <v>0</v>
      </c>
    </row>
    <row r="990" spans="4:7" x14ac:dyDescent="0.25">
      <c r="D990" s="2" t="str">
        <f>IF(Table1[[#This Row],[Ngày]]="","",Table1[[#This Row],[Ngày]])</f>
        <v/>
      </c>
      <c r="E990" s="27" t="str">
        <f>IF(Table1[[#This Row],[Ngày2]]="","",MONTH(Table1[[#This Row],[Ngày2]]))</f>
        <v/>
      </c>
      <c r="G990" s="5">
        <f>IF(AND(Table1[[#This Row],[Số phiếu thu]]&lt;&gt;"",Table1[[#This Row],[Số phiếu chi]]=""),"T",IF(AND(Table1[[#This Row],[Số phiếu thu]]="",Table1[[#This Row],[Số phiếu chi]]&lt;&gt;""),"C",0))</f>
        <v>0</v>
      </c>
    </row>
    <row r="991" spans="4:7" x14ac:dyDescent="0.25">
      <c r="D991" s="2" t="str">
        <f>IF(Table1[[#This Row],[Ngày]]="","",Table1[[#This Row],[Ngày]])</f>
        <v/>
      </c>
      <c r="E991" s="27" t="str">
        <f>IF(Table1[[#This Row],[Ngày2]]="","",MONTH(Table1[[#This Row],[Ngày2]]))</f>
        <v/>
      </c>
      <c r="G991" s="5">
        <f>IF(AND(Table1[[#This Row],[Số phiếu thu]]&lt;&gt;"",Table1[[#This Row],[Số phiếu chi]]=""),"T",IF(AND(Table1[[#This Row],[Số phiếu thu]]="",Table1[[#This Row],[Số phiếu chi]]&lt;&gt;""),"C",0))</f>
        <v>0</v>
      </c>
    </row>
    <row r="992" spans="4:7" x14ac:dyDescent="0.25">
      <c r="D992" s="2" t="str">
        <f>IF(Table1[[#This Row],[Ngày]]="","",Table1[[#This Row],[Ngày]])</f>
        <v/>
      </c>
      <c r="E992" s="27" t="str">
        <f>IF(Table1[[#This Row],[Ngày2]]="","",MONTH(Table1[[#This Row],[Ngày2]]))</f>
        <v/>
      </c>
      <c r="G992" s="5">
        <f>IF(AND(Table1[[#This Row],[Số phiếu thu]]&lt;&gt;"",Table1[[#This Row],[Số phiếu chi]]=""),"T",IF(AND(Table1[[#This Row],[Số phiếu thu]]="",Table1[[#This Row],[Số phiếu chi]]&lt;&gt;""),"C",0))</f>
        <v>0</v>
      </c>
    </row>
    <row r="993" spans="4:7" x14ac:dyDescent="0.25">
      <c r="D993" s="2" t="str">
        <f>IF(Table1[[#This Row],[Ngày]]="","",Table1[[#This Row],[Ngày]])</f>
        <v/>
      </c>
      <c r="E993" s="27" t="str">
        <f>IF(Table1[[#This Row],[Ngày2]]="","",MONTH(Table1[[#This Row],[Ngày2]]))</f>
        <v/>
      </c>
      <c r="G993" s="5">
        <f>IF(AND(Table1[[#This Row],[Số phiếu thu]]&lt;&gt;"",Table1[[#This Row],[Số phiếu chi]]=""),"T",IF(AND(Table1[[#This Row],[Số phiếu thu]]="",Table1[[#This Row],[Số phiếu chi]]&lt;&gt;""),"C",0))</f>
        <v>0</v>
      </c>
    </row>
    <row r="994" spans="4:7" x14ac:dyDescent="0.25">
      <c r="D994" s="2" t="str">
        <f>IF(Table1[[#This Row],[Ngày]]="","",Table1[[#This Row],[Ngày]])</f>
        <v/>
      </c>
      <c r="E994" s="27" t="str">
        <f>IF(Table1[[#This Row],[Ngày2]]="","",MONTH(Table1[[#This Row],[Ngày2]]))</f>
        <v/>
      </c>
      <c r="G994" s="5">
        <f>IF(AND(Table1[[#This Row],[Số phiếu thu]]&lt;&gt;"",Table1[[#This Row],[Số phiếu chi]]=""),"T",IF(AND(Table1[[#This Row],[Số phiếu thu]]="",Table1[[#This Row],[Số phiếu chi]]&lt;&gt;""),"C",0))</f>
        <v>0</v>
      </c>
    </row>
    <row r="995" spans="4:7" x14ac:dyDescent="0.25">
      <c r="D995" s="2" t="str">
        <f>IF(Table1[[#This Row],[Ngày]]="","",Table1[[#This Row],[Ngày]])</f>
        <v/>
      </c>
      <c r="E995" s="27" t="str">
        <f>IF(Table1[[#This Row],[Ngày2]]="","",MONTH(Table1[[#This Row],[Ngày2]]))</f>
        <v/>
      </c>
      <c r="G995" s="5">
        <f>IF(AND(Table1[[#This Row],[Số phiếu thu]]&lt;&gt;"",Table1[[#This Row],[Số phiếu chi]]=""),"T",IF(AND(Table1[[#This Row],[Số phiếu thu]]="",Table1[[#This Row],[Số phiếu chi]]&lt;&gt;""),"C",0))</f>
        <v>0</v>
      </c>
    </row>
    <row r="996" spans="4:7" x14ac:dyDescent="0.25">
      <c r="D996" s="2" t="str">
        <f>IF(Table1[[#This Row],[Ngày]]="","",Table1[[#This Row],[Ngày]])</f>
        <v/>
      </c>
      <c r="E996" s="27" t="str">
        <f>IF(Table1[[#This Row],[Ngày2]]="","",MONTH(Table1[[#This Row],[Ngày2]]))</f>
        <v/>
      </c>
      <c r="G996" s="5">
        <f>IF(AND(Table1[[#This Row],[Số phiếu thu]]&lt;&gt;"",Table1[[#This Row],[Số phiếu chi]]=""),"T",IF(AND(Table1[[#This Row],[Số phiếu thu]]="",Table1[[#This Row],[Số phiếu chi]]&lt;&gt;""),"C",0))</f>
        <v>0</v>
      </c>
    </row>
    <row r="997" spans="4:7" x14ac:dyDescent="0.25">
      <c r="D997" s="2" t="str">
        <f>IF(Table1[[#This Row],[Ngày]]="","",Table1[[#This Row],[Ngày]])</f>
        <v/>
      </c>
      <c r="E997" s="27" t="str">
        <f>IF(Table1[[#This Row],[Ngày2]]="","",MONTH(Table1[[#This Row],[Ngày2]]))</f>
        <v/>
      </c>
      <c r="G997" s="5">
        <f>IF(AND(Table1[[#This Row],[Số phiếu thu]]&lt;&gt;"",Table1[[#This Row],[Số phiếu chi]]=""),"T",IF(AND(Table1[[#This Row],[Số phiếu thu]]="",Table1[[#This Row],[Số phiếu chi]]&lt;&gt;""),"C",0))</f>
        <v>0</v>
      </c>
    </row>
    <row r="998" spans="4:7" x14ac:dyDescent="0.25">
      <c r="D998" s="2" t="str">
        <f>IF(Table1[[#This Row],[Ngày]]="","",Table1[[#This Row],[Ngày]])</f>
        <v/>
      </c>
      <c r="E998" s="27" t="str">
        <f>IF(Table1[[#This Row],[Ngày2]]="","",MONTH(Table1[[#This Row],[Ngày2]]))</f>
        <v/>
      </c>
      <c r="G998" s="5">
        <f>IF(AND(Table1[[#This Row],[Số phiếu thu]]&lt;&gt;"",Table1[[#This Row],[Số phiếu chi]]=""),"T",IF(AND(Table1[[#This Row],[Số phiếu thu]]="",Table1[[#This Row],[Số phiếu chi]]&lt;&gt;""),"C",0))</f>
        <v>0</v>
      </c>
    </row>
    <row r="999" spans="4:7" x14ac:dyDescent="0.25">
      <c r="D999" s="2" t="str">
        <f>IF(Table1[[#This Row],[Ngày]]="","",Table1[[#This Row],[Ngày]])</f>
        <v/>
      </c>
      <c r="E999" s="27" t="str">
        <f>IF(Table1[[#This Row],[Ngày2]]="","",MONTH(Table1[[#This Row],[Ngày2]]))</f>
        <v/>
      </c>
      <c r="G999" s="5">
        <f>IF(AND(Table1[[#This Row],[Số phiếu thu]]&lt;&gt;"",Table1[[#This Row],[Số phiếu chi]]=""),"T",IF(AND(Table1[[#This Row],[Số phiếu thu]]="",Table1[[#This Row],[Số phiếu chi]]&lt;&gt;""),"C",0))</f>
        <v>0</v>
      </c>
    </row>
    <row r="1000" spans="4:7" x14ac:dyDescent="0.25">
      <c r="D1000" s="2" t="str">
        <f>IF(Table1[[#This Row],[Ngày]]="","",Table1[[#This Row],[Ngày]])</f>
        <v/>
      </c>
      <c r="E1000" s="27" t="str">
        <f>IF(Table1[[#This Row],[Ngày2]]="","",MONTH(Table1[[#This Row],[Ngày2]]))</f>
        <v/>
      </c>
      <c r="G1000" s="5">
        <f>IF(AND(Table1[[#This Row],[Số phiếu thu]]&lt;&gt;"",Table1[[#This Row],[Số phiếu chi]]=""),"T",IF(AND(Table1[[#This Row],[Số phiếu thu]]="",Table1[[#This Row],[Số phiếu chi]]&lt;&gt;""),"C",0))</f>
        <v>0</v>
      </c>
    </row>
    <row r="1001" spans="4:7" x14ac:dyDescent="0.25">
      <c r="D1001" s="2" t="str">
        <f>IF(Table1[[#This Row],[Ngày]]="","",Table1[[#This Row],[Ngày]])</f>
        <v/>
      </c>
      <c r="E1001" s="27" t="str">
        <f>IF(Table1[[#This Row],[Ngày2]]="","",MONTH(Table1[[#This Row],[Ngày2]]))</f>
        <v/>
      </c>
      <c r="G1001" s="5">
        <f>IF(AND(Table1[[#This Row],[Số phiếu thu]]&lt;&gt;"",Table1[[#This Row],[Số phiếu chi]]=""),"T",IF(AND(Table1[[#This Row],[Số phiếu thu]]="",Table1[[#This Row],[Số phiếu chi]]&lt;&gt;""),"C",0))</f>
        <v>0</v>
      </c>
    </row>
    <row r="1002" spans="4:7" x14ac:dyDescent="0.25">
      <c r="D1002" s="2" t="str">
        <f>IF(Table1[[#This Row],[Ngày]]="","",Table1[[#This Row],[Ngày]])</f>
        <v/>
      </c>
      <c r="E1002" s="27" t="str">
        <f>IF(Table1[[#This Row],[Ngày2]]="","",MONTH(Table1[[#This Row],[Ngày2]]))</f>
        <v/>
      </c>
      <c r="G1002" s="5">
        <f>IF(AND(Table1[[#This Row],[Số phiếu thu]]&lt;&gt;"",Table1[[#This Row],[Số phiếu chi]]=""),"T",IF(AND(Table1[[#This Row],[Số phiếu thu]]="",Table1[[#This Row],[Số phiếu chi]]&lt;&gt;""),"C",0))</f>
        <v>0</v>
      </c>
    </row>
    <row r="1003" spans="4:7" x14ac:dyDescent="0.25">
      <c r="D1003" s="2" t="str">
        <f>IF(Table1[[#This Row],[Ngày]]="","",Table1[[#This Row],[Ngày]])</f>
        <v/>
      </c>
      <c r="E1003" s="27" t="str">
        <f>IF(Table1[[#This Row],[Ngày2]]="","",MONTH(Table1[[#This Row],[Ngày2]]))</f>
        <v/>
      </c>
      <c r="G1003" s="5">
        <f>IF(AND(Table1[[#This Row],[Số phiếu thu]]&lt;&gt;"",Table1[[#This Row],[Số phiếu chi]]=""),"T",IF(AND(Table1[[#This Row],[Số phiếu thu]]="",Table1[[#This Row],[Số phiếu chi]]&lt;&gt;""),"C",0))</f>
        <v>0</v>
      </c>
    </row>
    <row r="1004" spans="4:7" x14ac:dyDescent="0.25">
      <c r="D1004" s="2" t="str">
        <f>IF(Table1[[#This Row],[Ngày]]="","",Table1[[#This Row],[Ngày]])</f>
        <v/>
      </c>
      <c r="E1004" s="27" t="str">
        <f>IF(Table1[[#This Row],[Ngày2]]="","",MONTH(Table1[[#This Row],[Ngày2]]))</f>
        <v/>
      </c>
      <c r="G1004" s="5">
        <f>IF(AND(Table1[[#This Row],[Số phiếu thu]]&lt;&gt;"",Table1[[#This Row],[Số phiếu chi]]=""),"T",IF(AND(Table1[[#This Row],[Số phiếu thu]]="",Table1[[#This Row],[Số phiếu chi]]&lt;&gt;""),"C",0))</f>
        <v>0</v>
      </c>
    </row>
    <row r="1005" spans="4:7" x14ac:dyDescent="0.25">
      <c r="D1005" s="2" t="str">
        <f>IF(Table1[[#This Row],[Ngày]]="","",Table1[[#This Row],[Ngày]])</f>
        <v/>
      </c>
      <c r="E1005" s="27" t="str">
        <f>IF(Table1[[#This Row],[Ngày2]]="","",MONTH(Table1[[#This Row],[Ngày2]]))</f>
        <v/>
      </c>
      <c r="G1005" s="5">
        <f>IF(AND(Table1[[#This Row],[Số phiếu thu]]&lt;&gt;"",Table1[[#This Row],[Số phiếu chi]]=""),"T",IF(AND(Table1[[#This Row],[Số phiếu thu]]="",Table1[[#This Row],[Số phiếu chi]]&lt;&gt;""),"C",0))</f>
        <v>0</v>
      </c>
    </row>
    <row r="1006" spans="4:7" x14ac:dyDescent="0.25">
      <c r="D1006" s="2" t="str">
        <f>IF(Table1[[#This Row],[Ngày]]="","",Table1[[#This Row],[Ngày]])</f>
        <v/>
      </c>
      <c r="E1006" s="27" t="str">
        <f>IF(Table1[[#This Row],[Ngày2]]="","",MONTH(Table1[[#This Row],[Ngày2]]))</f>
        <v/>
      </c>
      <c r="G1006" s="5">
        <f>IF(AND(Table1[[#This Row],[Số phiếu thu]]&lt;&gt;"",Table1[[#This Row],[Số phiếu chi]]=""),"T",IF(AND(Table1[[#This Row],[Số phiếu thu]]="",Table1[[#This Row],[Số phiếu chi]]&lt;&gt;""),"C",0))</f>
        <v>0</v>
      </c>
    </row>
    <row r="1007" spans="4:7" x14ac:dyDescent="0.25">
      <c r="D1007" s="2" t="str">
        <f>IF(Table1[[#This Row],[Ngày]]="","",Table1[[#This Row],[Ngày]])</f>
        <v/>
      </c>
      <c r="E1007" s="27" t="str">
        <f>IF(Table1[[#This Row],[Ngày2]]="","",MONTH(Table1[[#This Row],[Ngày2]]))</f>
        <v/>
      </c>
      <c r="G1007" s="5">
        <f>IF(AND(Table1[[#This Row],[Số phiếu thu]]&lt;&gt;"",Table1[[#This Row],[Số phiếu chi]]=""),"T",IF(AND(Table1[[#This Row],[Số phiếu thu]]="",Table1[[#This Row],[Số phiếu chi]]&lt;&gt;""),"C",0))</f>
        <v>0</v>
      </c>
    </row>
    <row r="1008" spans="4:7" x14ac:dyDescent="0.25">
      <c r="D1008" s="2" t="str">
        <f>IF(Table1[[#This Row],[Ngày]]="","",Table1[[#This Row],[Ngày]])</f>
        <v/>
      </c>
      <c r="E1008" s="27" t="str">
        <f>IF(Table1[[#This Row],[Ngày2]]="","",MONTH(Table1[[#This Row],[Ngày2]]))</f>
        <v/>
      </c>
      <c r="G1008" s="5">
        <f>IF(AND(Table1[[#This Row],[Số phiếu thu]]&lt;&gt;"",Table1[[#This Row],[Số phiếu chi]]=""),"T",IF(AND(Table1[[#This Row],[Số phiếu thu]]="",Table1[[#This Row],[Số phiếu chi]]&lt;&gt;""),"C",0))</f>
        <v>0</v>
      </c>
    </row>
    <row r="1009" spans="4:7" x14ac:dyDescent="0.25">
      <c r="D1009" s="2" t="str">
        <f>IF(Table1[[#This Row],[Ngày]]="","",Table1[[#This Row],[Ngày]])</f>
        <v/>
      </c>
      <c r="E1009" s="27" t="str">
        <f>IF(Table1[[#This Row],[Ngày2]]="","",MONTH(Table1[[#This Row],[Ngày2]]))</f>
        <v/>
      </c>
      <c r="G1009" s="5">
        <f>IF(AND(Table1[[#This Row],[Số phiếu thu]]&lt;&gt;"",Table1[[#This Row],[Số phiếu chi]]=""),"T",IF(AND(Table1[[#This Row],[Số phiếu thu]]="",Table1[[#This Row],[Số phiếu chi]]&lt;&gt;""),"C",0))</f>
        <v>0</v>
      </c>
    </row>
    <row r="1010" spans="4:7" x14ac:dyDescent="0.25">
      <c r="D1010" s="2" t="str">
        <f>IF(Table1[[#This Row],[Ngày]]="","",Table1[[#This Row],[Ngày]])</f>
        <v/>
      </c>
      <c r="E1010" s="27" t="str">
        <f>IF(Table1[[#This Row],[Ngày2]]="","",MONTH(Table1[[#This Row],[Ngày2]]))</f>
        <v/>
      </c>
      <c r="G1010" s="5">
        <f>IF(AND(Table1[[#This Row],[Số phiếu thu]]&lt;&gt;"",Table1[[#This Row],[Số phiếu chi]]=""),"T",IF(AND(Table1[[#This Row],[Số phiếu thu]]="",Table1[[#This Row],[Số phiếu chi]]&lt;&gt;""),"C",0))</f>
        <v>0</v>
      </c>
    </row>
    <row r="1011" spans="4:7" x14ac:dyDescent="0.25">
      <c r="D1011" s="2" t="str">
        <f>IF(Table1[[#This Row],[Ngày]]="","",Table1[[#This Row],[Ngày]])</f>
        <v/>
      </c>
      <c r="E1011" s="27" t="str">
        <f>IF(Table1[[#This Row],[Ngày2]]="","",MONTH(Table1[[#This Row],[Ngày2]]))</f>
        <v/>
      </c>
      <c r="G1011" s="5">
        <f>IF(AND(Table1[[#This Row],[Số phiếu thu]]&lt;&gt;"",Table1[[#This Row],[Số phiếu chi]]=""),"T",IF(AND(Table1[[#This Row],[Số phiếu thu]]="",Table1[[#This Row],[Số phiếu chi]]&lt;&gt;""),"C",0))</f>
        <v>0</v>
      </c>
    </row>
    <row r="1012" spans="4:7" x14ac:dyDescent="0.25">
      <c r="D1012" s="2" t="str">
        <f>IF(Table1[[#This Row],[Ngày]]="","",Table1[[#This Row],[Ngày]])</f>
        <v/>
      </c>
      <c r="E1012" s="27" t="str">
        <f>IF(Table1[[#This Row],[Ngày2]]="","",MONTH(Table1[[#This Row],[Ngày2]]))</f>
        <v/>
      </c>
      <c r="G1012" s="5">
        <f>IF(AND(Table1[[#This Row],[Số phiếu thu]]&lt;&gt;"",Table1[[#This Row],[Số phiếu chi]]=""),"T",IF(AND(Table1[[#This Row],[Số phiếu thu]]="",Table1[[#This Row],[Số phiếu chi]]&lt;&gt;""),"C",0))</f>
        <v>0</v>
      </c>
    </row>
    <row r="1013" spans="4:7" x14ac:dyDescent="0.25">
      <c r="D1013" s="2" t="str">
        <f>IF(Table1[[#This Row],[Ngày]]="","",Table1[[#This Row],[Ngày]])</f>
        <v/>
      </c>
      <c r="E1013" s="27" t="str">
        <f>IF(Table1[[#This Row],[Ngày2]]="","",MONTH(Table1[[#This Row],[Ngày2]]))</f>
        <v/>
      </c>
      <c r="G1013" s="5">
        <f>IF(AND(Table1[[#This Row],[Số phiếu thu]]&lt;&gt;"",Table1[[#This Row],[Số phiếu chi]]=""),"T",IF(AND(Table1[[#This Row],[Số phiếu thu]]="",Table1[[#This Row],[Số phiếu chi]]&lt;&gt;""),"C",0))</f>
        <v>0</v>
      </c>
    </row>
    <row r="1014" spans="4:7" x14ac:dyDescent="0.25">
      <c r="D1014" s="2" t="str">
        <f>IF(Table1[[#This Row],[Ngày]]="","",Table1[[#This Row],[Ngày]])</f>
        <v/>
      </c>
      <c r="E1014" s="27" t="str">
        <f>IF(Table1[[#This Row],[Ngày2]]="","",MONTH(Table1[[#This Row],[Ngày2]]))</f>
        <v/>
      </c>
      <c r="G1014" s="5">
        <f>IF(AND(Table1[[#This Row],[Số phiếu thu]]&lt;&gt;"",Table1[[#This Row],[Số phiếu chi]]=""),"T",IF(AND(Table1[[#This Row],[Số phiếu thu]]="",Table1[[#This Row],[Số phiếu chi]]&lt;&gt;""),"C",0))</f>
        <v>0</v>
      </c>
    </row>
    <row r="1015" spans="4:7" x14ac:dyDescent="0.25">
      <c r="D1015" s="2" t="str">
        <f>IF(Table1[[#This Row],[Ngày]]="","",Table1[[#This Row],[Ngày]])</f>
        <v/>
      </c>
      <c r="E1015" s="27" t="str">
        <f>IF(Table1[[#This Row],[Ngày2]]="","",MONTH(Table1[[#This Row],[Ngày2]]))</f>
        <v/>
      </c>
      <c r="G1015" s="5">
        <f>IF(AND(Table1[[#This Row],[Số phiếu thu]]&lt;&gt;"",Table1[[#This Row],[Số phiếu chi]]=""),"T",IF(AND(Table1[[#This Row],[Số phiếu thu]]="",Table1[[#This Row],[Số phiếu chi]]&lt;&gt;""),"C",0))</f>
        <v>0</v>
      </c>
    </row>
    <row r="1016" spans="4:7" x14ac:dyDescent="0.25">
      <c r="D1016" s="2" t="str">
        <f>IF(Table1[[#This Row],[Ngày]]="","",Table1[[#This Row],[Ngày]])</f>
        <v/>
      </c>
      <c r="E1016" s="27" t="str">
        <f>IF(Table1[[#This Row],[Ngày2]]="","",MONTH(Table1[[#This Row],[Ngày2]]))</f>
        <v/>
      </c>
      <c r="G1016" s="5">
        <f>IF(AND(Table1[[#This Row],[Số phiếu thu]]&lt;&gt;"",Table1[[#This Row],[Số phiếu chi]]=""),"T",IF(AND(Table1[[#This Row],[Số phiếu thu]]="",Table1[[#This Row],[Số phiếu chi]]&lt;&gt;""),"C",0))</f>
        <v>0</v>
      </c>
    </row>
    <row r="1017" spans="4:7" x14ac:dyDescent="0.25">
      <c r="D1017" s="2" t="str">
        <f>IF(Table1[[#This Row],[Ngày]]="","",Table1[[#This Row],[Ngày]])</f>
        <v/>
      </c>
      <c r="E1017" s="27" t="str">
        <f>IF(Table1[[#This Row],[Ngày2]]="","",MONTH(Table1[[#This Row],[Ngày2]]))</f>
        <v/>
      </c>
      <c r="G1017" s="5">
        <f>IF(AND(Table1[[#This Row],[Số phiếu thu]]&lt;&gt;"",Table1[[#This Row],[Số phiếu chi]]=""),"T",IF(AND(Table1[[#This Row],[Số phiếu thu]]="",Table1[[#This Row],[Số phiếu chi]]&lt;&gt;""),"C",0))</f>
        <v>0</v>
      </c>
    </row>
    <row r="1018" spans="4:7" x14ac:dyDescent="0.25">
      <c r="D1018" s="2" t="str">
        <f>IF(Table1[[#This Row],[Ngày]]="","",Table1[[#This Row],[Ngày]])</f>
        <v/>
      </c>
      <c r="E1018" s="27" t="str">
        <f>IF(Table1[[#This Row],[Ngày2]]="","",MONTH(Table1[[#This Row],[Ngày2]]))</f>
        <v/>
      </c>
      <c r="G1018" s="5">
        <f>IF(AND(Table1[[#This Row],[Số phiếu thu]]&lt;&gt;"",Table1[[#This Row],[Số phiếu chi]]=""),"T",IF(AND(Table1[[#This Row],[Số phiếu thu]]="",Table1[[#This Row],[Số phiếu chi]]&lt;&gt;""),"C",0))</f>
        <v>0</v>
      </c>
    </row>
    <row r="1019" spans="4:7" x14ac:dyDescent="0.25">
      <c r="D1019" s="2" t="str">
        <f>IF(Table1[[#This Row],[Ngày]]="","",Table1[[#This Row],[Ngày]])</f>
        <v/>
      </c>
      <c r="E1019" s="27" t="str">
        <f>IF(Table1[[#This Row],[Ngày2]]="","",MONTH(Table1[[#This Row],[Ngày2]]))</f>
        <v/>
      </c>
      <c r="G1019" s="5">
        <f>IF(AND(Table1[[#This Row],[Số phiếu thu]]&lt;&gt;"",Table1[[#This Row],[Số phiếu chi]]=""),"T",IF(AND(Table1[[#This Row],[Số phiếu thu]]="",Table1[[#This Row],[Số phiếu chi]]&lt;&gt;""),"C",0))</f>
        <v>0</v>
      </c>
    </row>
    <row r="1020" spans="4:7" x14ac:dyDescent="0.25">
      <c r="D1020" s="2" t="str">
        <f>IF(Table1[[#This Row],[Ngày]]="","",Table1[[#This Row],[Ngày]])</f>
        <v/>
      </c>
      <c r="E1020" s="27" t="str">
        <f>IF(Table1[[#This Row],[Ngày2]]="","",MONTH(Table1[[#This Row],[Ngày2]]))</f>
        <v/>
      </c>
      <c r="G1020" s="5">
        <f>IF(AND(Table1[[#This Row],[Số phiếu thu]]&lt;&gt;"",Table1[[#This Row],[Số phiếu chi]]=""),"T",IF(AND(Table1[[#This Row],[Số phiếu thu]]="",Table1[[#This Row],[Số phiếu chi]]&lt;&gt;""),"C",0))</f>
        <v>0</v>
      </c>
    </row>
    <row r="1021" spans="4:7" x14ac:dyDescent="0.25">
      <c r="D1021" s="2" t="str">
        <f>IF(Table1[[#This Row],[Ngày]]="","",Table1[[#This Row],[Ngày]])</f>
        <v/>
      </c>
      <c r="E1021" s="27" t="str">
        <f>IF(Table1[[#This Row],[Ngày2]]="","",MONTH(Table1[[#This Row],[Ngày2]]))</f>
        <v/>
      </c>
      <c r="G1021" s="5">
        <f>IF(AND(Table1[[#This Row],[Số phiếu thu]]&lt;&gt;"",Table1[[#This Row],[Số phiếu chi]]=""),"T",IF(AND(Table1[[#This Row],[Số phiếu thu]]="",Table1[[#This Row],[Số phiếu chi]]&lt;&gt;""),"C",0))</f>
        <v>0</v>
      </c>
    </row>
    <row r="1022" spans="4:7" x14ac:dyDescent="0.25">
      <c r="D1022" s="2" t="str">
        <f>IF(Table1[[#This Row],[Ngày]]="","",Table1[[#This Row],[Ngày]])</f>
        <v/>
      </c>
      <c r="E1022" s="27" t="str">
        <f>IF(Table1[[#This Row],[Ngày2]]="","",MONTH(Table1[[#This Row],[Ngày2]]))</f>
        <v/>
      </c>
      <c r="G1022" s="5">
        <f>IF(AND(Table1[[#This Row],[Số phiếu thu]]&lt;&gt;"",Table1[[#This Row],[Số phiếu chi]]=""),"T",IF(AND(Table1[[#This Row],[Số phiếu thu]]="",Table1[[#This Row],[Số phiếu chi]]&lt;&gt;""),"C",0))</f>
        <v>0</v>
      </c>
    </row>
    <row r="1023" spans="4:7" x14ac:dyDescent="0.25">
      <c r="D1023" s="2" t="str">
        <f>IF(Table1[[#This Row],[Ngày]]="","",Table1[[#This Row],[Ngày]])</f>
        <v/>
      </c>
      <c r="E1023" s="27" t="str">
        <f>IF(Table1[[#This Row],[Ngày2]]="","",MONTH(Table1[[#This Row],[Ngày2]]))</f>
        <v/>
      </c>
      <c r="G1023" s="5">
        <f>IF(AND(Table1[[#This Row],[Số phiếu thu]]&lt;&gt;"",Table1[[#This Row],[Số phiếu chi]]=""),"T",IF(AND(Table1[[#This Row],[Số phiếu thu]]="",Table1[[#This Row],[Số phiếu chi]]&lt;&gt;""),"C",0))</f>
        <v>0</v>
      </c>
    </row>
    <row r="1024" spans="4:7" x14ac:dyDescent="0.25">
      <c r="D1024" s="2" t="str">
        <f>IF(Table1[[#This Row],[Ngày]]="","",Table1[[#This Row],[Ngày]])</f>
        <v/>
      </c>
      <c r="E1024" s="27" t="str">
        <f>IF(Table1[[#This Row],[Ngày2]]="","",MONTH(Table1[[#This Row],[Ngày2]]))</f>
        <v/>
      </c>
      <c r="G1024" s="5">
        <f>IF(AND(Table1[[#This Row],[Số phiếu thu]]&lt;&gt;"",Table1[[#This Row],[Số phiếu chi]]=""),"T",IF(AND(Table1[[#This Row],[Số phiếu thu]]="",Table1[[#This Row],[Số phiếu chi]]&lt;&gt;""),"C",0))</f>
        <v>0</v>
      </c>
    </row>
    <row r="1025" spans="4:7" x14ac:dyDescent="0.25">
      <c r="D1025" s="2" t="str">
        <f>IF(Table1[[#This Row],[Ngày]]="","",Table1[[#This Row],[Ngày]])</f>
        <v/>
      </c>
      <c r="E1025" s="27" t="str">
        <f>IF(Table1[[#This Row],[Ngày2]]="","",MONTH(Table1[[#This Row],[Ngày2]]))</f>
        <v/>
      </c>
      <c r="G1025" s="5">
        <f>IF(AND(Table1[[#This Row],[Số phiếu thu]]&lt;&gt;"",Table1[[#This Row],[Số phiếu chi]]=""),"T",IF(AND(Table1[[#This Row],[Số phiếu thu]]="",Table1[[#This Row],[Số phiếu chi]]&lt;&gt;""),"C",0))</f>
        <v>0</v>
      </c>
    </row>
    <row r="1026" spans="4:7" x14ac:dyDescent="0.25">
      <c r="D1026" s="2" t="str">
        <f>IF(Table1[[#This Row],[Ngày]]="","",Table1[[#This Row],[Ngày]])</f>
        <v/>
      </c>
      <c r="E1026" s="27" t="str">
        <f>IF(Table1[[#This Row],[Ngày2]]="","",MONTH(Table1[[#This Row],[Ngày2]]))</f>
        <v/>
      </c>
      <c r="G1026" s="5">
        <f>IF(AND(Table1[[#This Row],[Số phiếu thu]]&lt;&gt;"",Table1[[#This Row],[Số phiếu chi]]=""),"T",IF(AND(Table1[[#This Row],[Số phiếu thu]]="",Table1[[#This Row],[Số phiếu chi]]&lt;&gt;""),"C",0))</f>
        <v>0</v>
      </c>
    </row>
    <row r="1027" spans="4:7" x14ac:dyDescent="0.25">
      <c r="D1027" s="2" t="str">
        <f>IF(Table1[[#This Row],[Ngày]]="","",Table1[[#This Row],[Ngày]])</f>
        <v/>
      </c>
      <c r="E1027" s="27" t="str">
        <f>IF(Table1[[#This Row],[Ngày2]]="","",MONTH(Table1[[#This Row],[Ngày2]]))</f>
        <v/>
      </c>
      <c r="G1027" s="5">
        <f>IF(AND(Table1[[#This Row],[Số phiếu thu]]&lt;&gt;"",Table1[[#This Row],[Số phiếu chi]]=""),"T",IF(AND(Table1[[#This Row],[Số phiếu thu]]="",Table1[[#This Row],[Số phiếu chi]]&lt;&gt;""),"C",0))</f>
        <v>0</v>
      </c>
    </row>
    <row r="1028" spans="4:7" x14ac:dyDescent="0.25">
      <c r="D1028" s="2" t="str">
        <f>IF(Table1[[#This Row],[Ngày]]="","",Table1[[#This Row],[Ngày]])</f>
        <v/>
      </c>
      <c r="E1028" s="27" t="str">
        <f>IF(Table1[[#This Row],[Ngày2]]="","",MONTH(Table1[[#This Row],[Ngày2]]))</f>
        <v/>
      </c>
      <c r="G1028" s="5">
        <f>IF(AND(Table1[[#This Row],[Số phiếu thu]]&lt;&gt;"",Table1[[#This Row],[Số phiếu chi]]=""),"T",IF(AND(Table1[[#This Row],[Số phiếu thu]]="",Table1[[#This Row],[Số phiếu chi]]&lt;&gt;""),"C",0))</f>
        <v>0</v>
      </c>
    </row>
    <row r="1029" spans="4:7" x14ac:dyDescent="0.25">
      <c r="D1029" s="2" t="str">
        <f>IF(Table1[[#This Row],[Ngày]]="","",Table1[[#This Row],[Ngày]])</f>
        <v/>
      </c>
      <c r="E1029" s="27" t="str">
        <f>IF(Table1[[#This Row],[Ngày2]]="","",MONTH(Table1[[#This Row],[Ngày2]]))</f>
        <v/>
      </c>
      <c r="G1029" s="5">
        <f>IF(AND(Table1[[#This Row],[Số phiếu thu]]&lt;&gt;"",Table1[[#This Row],[Số phiếu chi]]=""),"T",IF(AND(Table1[[#This Row],[Số phiếu thu]]="",Table1[[#This Row],[Số phiếu chi]]&lt;&gt;""),"C",0))</f>
        <v>0</v>
      </c>
    </row>
    <row r="1030" spans="4:7" x14ac:dyDescent="0.25">
      <c r="D1030" s="2" t="str">
        <f>IF(Table1[[#This Row],[Ngày]]="","",Table1[[#This Row],[Ngày]])</f>
        <v/>
      </c>
      <c r="E1030" s="27" t="str">
        <f>IF(Table1[[#This Row],[Ngày2]]="","",MONTH(Table1[[#This Row],[Ngày2]]))</f>
        <v/>
      </c>
      <c r="G1030" s="5">
        <f>IF(AND(Table1[[#This Row],[Số phiếu thu]]&lt;&gt;"",Table1[[#This Row],[Số phiếu chi]]=""),"T",IF(AND(Table1[[#This Row],[Số phiếu thu]]="",Table1[[#This Row],[Số phiếu chi]]&lt;&gt;""),"C",0))</f>
        <v>0</v>
      </c>
    </row>
    <row r="1031" spans="4:7" x14ac:dyDescent="0.25">
      <c r="D1031" s="2" t="str">
        <f>IF(Table1[[#This Row],[Ngày]]="","",Table1[[#This Row],[Ngày]])</f>
        <v/>
      </c>
      <c r="E1031" s="27" t="str">
        <f>IF(Table1[[#This Row],[Ngày2]]="","",MONTH(Table1[[#This Row],[Ngày2]]))</f>
        <v/>
      </c>
      <c r="G1031" s="5">
        <f>IF(AND(Table1[[#This Row],[Số phiếu thu]]&lt;&gt;"",Table1[[#This Row],[Số phiếu chi]]=""),"T",IF(AND(Table1[[#This Row],[Số phiếu thu]]="",Table1[[#This Row],[Số phiếu chi]]&lt;&gt;""),"C",0))</f>
        <v>0</v>
      </c>
    </row>
    <row r="1032" spans="4:7" x14ac:dyDescent="0.25">
      <c r="D1032" s="2" t="str">
        <f>IF(Table1[[#This Row],[Ngày]]="","",Table1[[#This Row],[Ngày]])</f>
        <v/>
      </c>
      <c r="E1032" s="27" t="str">
        <f>IF(Table1[[#This Row],[Ngày2]]="","",MONTH(Table1[[#This Row],[Ngày2]]))</f>
        <v/>
      </c>
      <c r="G1032" s="5">
        <f>IF(AND(Table1[[#This Row],[Số phiếu thu]]&lt;&gt;"",Table1[[#This Row],[Số phiếu chi]]=""),"T",IF(AND(Table1[[#This Row],[Số phiếu thu]]="",Table1[[#This Row],[Số phiếu chi]]&lt;&gt;""),"C",0))</f>
        <v>0</v>
      </c>
    </row>
    <row r="1033" spans="4:7" x14ac:dyDescent="0.25">
      <c r="D1033" s="2" t="str">
        <f>IF(Table1[[#This Row],[Ngày]]="","",Table1[[#This Row],[Ngày]])</f>
        <v/>
      </c>
      <c r="E1033" s="27" t="str">
        <f>IF(Table1[[#This Row],[Ngày2]]="","",MONTH(Table1[[#This Row],[Ngày2]]))</f>
        <v/>
      </c>
      <c r="G1033" s="5">
        <f>IF(AND(Table1[[#This Row],[Số phiếu thu]]&lt;&gt;"",Table1[[#This Row],[Số phiếu chi]]=""),"T",IF(AND(Table1[[#This Row],[Số phiếu thu]]="",Table1[[#This Row],[Số phiếu chi]]&lt;&gt;""),"C",0))</f>
        <v>0</v>
      </c>
    </row>
    <row r="1034" spans="4:7" x14ac:dyDescent="0.25">
      <c r="D1034" s="2" t="str">
        <f>IF(Table1[[#This Row],[Ngày]]="","",Table1[[#This Row],[Ngày]])</f>
        <v/>
      </c>
      <c r="E1034" s="27" t="str">
        <f>IF(Table1[[#This Row],[Ngày2]]="","",MONTH(Table1[[#This Row],[Ngày2]]))</f>
        <v/>
      </c>
      <c r="G1034" s="5">
        <f>IF(AND(Table1[[#This Row],[Số phiếu thu]]&lt;&gt;"",Table1[[#This Row],[Số phiếu chi]]=""),"T",IF(AND(Table1[[#This Row],[Số phiếu thu]]="",Table1[[#This Row],[Số phiếu chi]]&lt;&gt;""),"C",0))</f>
        <v>0</v>
      </c>
    </row>
    <row r="1035" spans="4:7" x14ac:dyDescent="0.25">
      <c r="D1035" s="2" t="str">
        <f>IF(Table1[[#This Row],[Ngày]]="","",Table1[[#This Row],[Ngày]])</f>
        <v/>
      </c>
      <c r="E1035" s="27" t="str">
        <f>IF(Table1[[#This Row],[Ngày2]]="","",MONTH(Table1[[#This Row],[Ngày2]]))</f>
        <v/>
      </c>
      <c r="G1035" s="5">
        <f>IF(AND(Table1[[#This Row],[Số phiếu thu]]&lt;&gt;"",Table1[[#This Row],[Số phiếu chi]]=""),"T",IF(AND(Table1[[#This Row],[Số phiếu thu]]="",Table1[[#This Row],[Số phiếu chi]]&lt;&gt;""),"C",0))</f>
        <v>0</v>
      </c>
    </row>
    <row r="1036" spans="4:7" x14ac:dyDescent="0.25">
      <c r="D1036" s="2" t="str">
        <f>IF(Table1[[#This Row],[Ngày]]="","",Table1[[#This Row],[Ngày]])</f>
        <v/>
      </c>
      <c r="E1036" s="27" t="str">
        <f>IF(Table1[[#This Row],[Ngày2]]="","",MONTH(Table1[[#This Row],[Ngày2]]))</f>
        <v/>
      </c>
      <c r="G1036" s="5">
        <f>IF(AND(Table1[[#This Row],[Số phiếu thu]]&lt;&gt;"",Table1[[#This Row],[Số phiếu chi]]=""),"T",IF(AND(Table1[[#This Row],[Số phiếu thu]]="",Table1[[#This Row],[Số phiếu chi]]&lt;&gt;""),"C",0))</f>
        <v>0</v>
      </c>
    </row>
    <row r="1037" spans="4:7" x14ac:dyDescent="0.25">
      <c r="D1037" s="2" t="str">
        <f>IF(Table1[[#This Row],[Ngày]]="","",Table1[[#This Row],[Ngày]])</f>
        <v/>
      </c>
      <c r="E1037" s="27" t="str">
        <f>IF(Table1[[#This Row],[Ngày2]]="","",MONTH(Table1[[#This Row],[Ngày2]]))</f>
        <v/>
      </c>
      <c r="G1037" s="5">
        <f>IF(AND(Table1[[#This Row],[Số phiếu thu]]&lt;&gt;"",Table1[[#This Row],[Số phiếu chi]]=""),"T",IF(AND(Table1[[#This Row],[Số phiếu thu]]="",Table1[[#This Row],[Số phiếu chi]]&lt;&gt;""),"C",0))</f>
        <v>0</v>
      </c>
    </row>
    <row r="1038" spans="4:7" x14ac:dyDescent="0.25">
      <c r="D1038" s="2" t="str">
        <f>IF(Table1[[#This Row],[Ngày]]="","",Table1[[#This Row],[Ngày]])</f>
        <v/>
      </c>
      <c r="E1038" s="27" t="str">
        <f>IF(Table1[[#This Row],[Ngày2]]="","",MONTH(Table1[[#This Row],[Ngày2]]))</f>
        <v/>
      </c>
      <c r="G1038" s="5">
        <f>IF(AND(Table1[[#This Row],[Số phiếu thu]]&lt;&gt;"",Table1[[#This Row],[Số phiếu chi]]=""),"T",IF(AND(Table1[[#This Row],[Số phiếu thu]]="",Table1[[#This Row],[Số phiếu chi]]&lt;&gt;""),"C",0))</f>
        <v>0</v>
      </c>
    </row>
    <row r="1039" spans="4:7" x14ac:dyDescent="0.25">
      <c r="D1039" s="2" t="str">
        <f>IF(Table1[[#This Row],[Ngày]]="","",Table1[[#This Row],[Ngày]])</f>
        <v/>
      </c>
      <c r="E1039" s="27" t="str">
        <f>IF(Table1[[#This Row],[Ngày2]]="","",MONTH(Table1[[#This Row],[Ngày2]]))</f>
        <v/>
      </c>
      <c r="G1039" s="5">
        <f>IF(AND(Table1[[#This Row],[Số phiếu thu]]&lt;&gt;"",Table1[[#This Row],[Số phiếu chi]]=""),"T",IF(AND(Table1[[#This Row],[Số phiếu thu]]="",Table1[[#This Row],[Số phiếu chi]]&lt;&gt;""),"C",0))</f>
        <v>0</v>
      </c>
    </row>
    <row r="1040" spans="4:7" x14ac:dyDescent="0.25">
      <c r="D1040" s="2" t="str">
        <f>IF(Table1[[#This Row],[Ngày]]="","",Table1[[#This Row],[Ngày]])</f>
        <v/>
      </c>
      <c r="E1040" s="27" t="str">
        <f>IF(Table1[[#This Row],[Ngày2]]="","",MONTH(Table1[[#This Row],[Ngày2]]))</f>
        <v/>
      </c>
      <c r="G1040" s="5">
        <f>IF(AND(Table1[[#This Row],[Số phiếu thu]]&lt;&gt;"",Table1[[#This Row],[Số phiếu chi]]=""),"T",IF(AND(Table1[[#This Row],[Số phiếu thu]]="",Table1[[#This Row],[Số phiếu chi]]&lt;&gt;""),"C",0))</f>
        <v>0</v>
      </c>
    </row>
    <row r="1041" spans="4:7" x14ac:dyDescent="0.25">
      <c r="D1041" s="2" t="str">
        <f>IF(Table1[[#This Row],[Ngày]]="","",Table1[[#This Row],[Ngày]])</f>
        <v/>
      </c>
      <c r="E1041" s="27" t="str">
        <f>IF(Table1[[#This Row],[Ngày2]]="","",MONTH(Table1[[#This Row],[Ngày2]]))</f>
        <v/>
      </c>
      <c r="G1041" s="5">
        <f>IF(AND(Table1[[#This Row],[Số phiếu thu]]&lt;&gt;"",Table1[[#This Row],[Số phiếu chi]]=""),"T",IF(AND(Table1[[#This Row],[Số phiếu thu]]="",Table1[[#This Row],[Số phiếu chi]]&lt;&gt;""),"C",0))</f>
        <v>0</v>
      </c>
    </row>
    <row r="1042" spans="4:7" x14ac:dyDescent="0.25">
      <c r="D1042" s="2" t="str">
        <f>IF(Table1[[#This Row],[Ngày]]="","",Table1[[#This Row],[Ngày]])</f>
        <v/>
      </c>
      <c r="E1042" s="27" t="str">
        <f>IF(Table1[[#This Row],[Ngày2]]="","",MONTH(Table1[[#This Row],[Ngày2]]))</f>
        <v/>
      </c>
      <c r="G1042" s="5">
        <f>IF(AND(Table1[[#This Row],[Số phiếu thu]]&lt;&gt;"",Table1[[#This Row],[Số phiếu chi]]=""),"T",IF(AND(Table1[[#This Row],[Số phiếu thu]]="",Table1[[#This Row],[Số phiếu chi]]&lt;&gt;""),"C",0))</f>
        <v>0</v>
      </c>
    </row>
    <row r="1043" spans="4:7" x14ac:dyDescent="0.25">
      <c r="D1043" s="2" t="str">
        <f>IF(Table1[[#This Row],[Ngày]]="","",Table1[[#This Row],[Ngày]])</f>
        <v/>
      </c>
      <c r="E1043" s="27" t="str">
        <f>IF(Table1[[#This Row],[Ngày2]]="","",MONTH(Table1[[#This Row],[Ngày2]]))</f>
        <v/>
      </c>
      <c r="G1043" s="5">
        <f>IF(AND(Table1[[#This Row],[Số phiếu thu]]&lt;&gt;"",Table1[[#This Row],[Số phiếu chi]]=""),"T",IF(AND(Table1[[#This Row],[Số phiếu thu]]="",Table1[[#This Row],[Số phiếu chi]]&lt;&gt;""),"C",0))</f>
        <v>0</v>
      </c>
    </row>
    <row r="1044" spans="4:7" x14ac:dyDescent="0.25">
      <c r="D1044" s="2" t="str">
        <f>IF(Table1[[#This Row],[Ngày]]="","",Table1[[#This Row],[Ngày]])</f>
        <v/>
      </c>
      <c r="E1044" s="27" t="str">
        <f>IF(Table1[[#This Row],[Ngày2]]="","",MONTH(Table1[[#This Row],[Ngày2]]))</f>
        <v/>
      </c>
      <c r="G1044" s="5">
        <f>IF(AND(Table1[[#This Row],[Số phiếu thu]]&lt;&gt;"",Table1[[#This Row],[Số phiếu chi]]=""),"T",IF(AND(Table1[[#This Row],[Số phiếu thu]]="",Table1[[#This Row],[Số phiếu chi]]&lt;&gt;""),"C",0))</f>
        <v>0</v>
      </c>
    </row>
    <row r="1045" spans="4:7" x14ac:dyDescent="0.25">
      <c r="D1045" s="2" t="str">
        <f>IF(Table1[[#This Row],[Ngày]]="","",Table1[[#This Row],[Ngày]])</f>
        <v/>
      </c>
      <c r="E1045" s="27" t="str">
        <f>IF(Table1[[#This Row],[Ngày2]]="","",MONTH(Table1[[#This Row],[Ngày2]]))</f>
        <v/>
      </c>
      <c r="G1045" s="5">
        <f>IF(AND(Table1[[#This Row],[Số phiếu thu]]&lt;&gt;"",Table1[[#This Row],[Số phiếu chi]]=""),"T",IF(AND(Table1[[#This Row],[Số phiếu thu]]="",Table1[[#This Row],[Số phiếu chi]]&lt;&gt;""),"C",0))</f>
        <v>0</v>
      </c>
    </row>
    <row r="1046" spans="4:7" x14ac:dyDescent="0.25">
      <c r="D1046" s="2" t="str">
        <f>IF(Table1[[#This Row],[Ngày]]="","",Table1[[#This Row],[Ngày]])</f>
        <v/>
      </c>
      <c r="E1046" s="27" t="str">
        <f>IF(Table1[[#This Row],[Ngày2]]="","",MONTH(Table1[[#This Row],[Ngày2]]))</f>
        <v/>
      </c>
      <c r="G1046" s="5">
        <f>IF(AND(Table1[[#This Row],[Số phiếu thu]]&lt;&gt;"",Table1[[#This Row],[Số phiếu chi]]=""),"T",IF(AND(Table1[[#This Row],[Số phiếu thu]]="",Table1[[#This Row],[Số phiếu chi]]&lt;&gt;""),"C",0))</f>
        <v>0</v>
      </c>
    </row>
    <row r="1047" spans="4:7" x14ac:dyDescent="0.25">
      <c r="D1047" s="2" t="str">
        <f>IF(Table1[[#This Row],[Ngày]]="","",Table1[[#This Row],[Ngày]])</f>
        <v/>
      </c>
      <c r="E1047" s="27" t="str">
        <f>IF(Table1[[#This Row],[Ngày2]]="","",MONTH(Table1[[#This Row],[Ngày2]]))</f>
        <v/>
      </c>
      <c r="G1047" s="5">
        <f>IF(AND(Table1[[#This Row],[Số phiếu thu]]&lt;&gt;"",Table1[[#This Row],[Số phiếu chi]]=""),"T",IF(AND(Table1[[#This Row],[Số phiếu thu]]="",Table1[[#This Row],[Số phiếu chi]]&lt;&gt;""),"C",0))</f>
        <v>0</v>
      </c>
    </row>
    <row r="1048" spans="4:7" x14ac:dyDescent="0.25">
      <c r="D1048" s="2" t="str">
        <f>IF(Table1[[#This Row],[Ngày]]="","",Table1[[#This Row],[Ngày]])</f>
        <v/>
      </c>
      <c r="E1048" s="27" t="str">
        <f>IF(Table1[[#This Row],[Ngày2]]="","",MONTH(Table1[[#This Row],[Ngày2]]))</f>
        <v/>
      </c>
      <c r="G1048" s="5">
        <f>IF(AND(Table1[[#This Row],[Số phiếu thu]]&lt;&gt;"",Table1[[#This Row],[Số phiếu chi]]=""),"T",IF(AND(Table1[[#This Row],[Số phiếu thu]]="",Table1[[#This Row],[Số phiếu chi]]&lt;&gt;""),"C",0))</f>
        <v>0</v>
      </c>
    </row>
    <row r="1049" spans="4:7" x14ac:dyDescent="0.25">
      <c r="D1049" s="2" t="str">
        <f>IF(Table1[[#This Row],[Ngày]]="","",Table1[[#This Row],[Ngày]])</f>
        <v/>
      </c>
      <c r="E1049" s="27" t="str">
        <f>IF(Table1[[#This Row],[Ngày2]]="","",MONTH(Table1[[#This Row],[Ngày2]]))</f>
        <v/>
      </c>
      <c r="G1049" s="5">
        <f>IF(AND(Table1[[#This Row],[Số phiếu thu]]&lt;&gt;"",Table1[[#This Row],[Số phiếu chi]]=""),"T",IF(AND(Table1[[#This Row],[Số phiếu thu]]="",Table1[[#This Row],[Số phiếu chi]]&lt;&gt;""),"C",0))</f>
        <v>0</v>
      </c>
    </row>
    <row r="1050" spans="4:7" x14ac:dyDescent="0.25">
      <c r="D1050" s="2" t="str">
        <f>IF(Table1[[#This Row],[Ngày]]="","",Table1[[#This Row],[Ngày]])</f>
        <v/>
      </c>
      <c r="E1050" s="27" t="str">
        <f>IF(Table1[[#This Row],[Ngày2]]="","",MONTH(Table1[[#This Row],[Ngày2]]))</f>
        <v/>
      </c>
      <c r="G1050" s="5">
        <f>IF(AND(Table1[[#This Row],[Số phiếu thu]]&lt;&gt;"",Table1[[#This Row],[Số phiếu chi]]=""),"T",IF(AND(Table1[[#This Row],[Số phiếu thu]]="",Table1[[#This Row],[Số phiếu chi]]&lt;&gt;""),"C",0))</f>
        <v>0</v>
      </c>
    </row>
    <row r="1051" spans="4:7" x14ac:dyDescent="0.25">
      <c r="D1051" s="2" t="str">
        <f>IF(Table1[[#This Row],[Ngày]]="","",Table1[[#This Row],[Ngày]])</f>
        <v/>
      </c>
      <c r="E1051" s="27" t="str">
        <f>IF(Table1[[#This Row],[Ngày2]]="","",MONTH(Table1[[#This Row],[Ngày2]]))</f>
        <v/>
      </c>
      <c r="G1051" s="5">
        <f>IF(AND(Table1[[#This Row],[Số phiếu thu]]&lt;&gt;"",Table1[[#This Row],[Số phiếu chi]]=""),"T",IF(AND(Table1[[#This Row],[Số phiếu thu]]="",Table1[[#This Row],[Số phiếu chi]]&lt;&gt;""),"C",0))</f>
        <v>0</v>
      </c>
    </row>
    <row r="1052" spans="4:7" x14ac:dyDescent="0.25">
      <c r="D1052" s="2" t="str">
        <f>IF(Table1[[#This Row],[Ngày]]="","",Table1[[#This Row],[Ngày]])</f>
        <v/>
      </c>
      <c r="E1052" s="27" t="str">
        <f>IF(Table1[[#This Row],[Ngày2]]="","",MONTH(Table1[[#This Row],[Ngày2]]))</f>
        <v/>
      </c>
      <c r="G1052" s="5">
        <f>IF(AND(Table1[[#This Row],[Số phiếu thu]]&lt;&gt;"",Table1[[#This Row],[Số phiếu chi]]=""),"T",IF(AND(Table1[[#This Row],[Số phiếu thu]]="",Table1[[#This Row],[Số phiếu chi]]&lt;&gt;""),"C",0))</f>
        <v>0</v>
      </c>
    </row>
    <row r="1053" spans="4:7" x14ac:dyDescent="0.25">
      <c r="D1053" s="2" t="str">
        <f>IF(Table1[[#This Row],[Ngày]]="","",Table1[[#This Row],[Ngày]])</f>
        <v/>
      </c>
      <c r="E1053" s="27" t="str">
        <f>IF(Table1[[#This Row],[Ngày2]]="","",MONTH(Table1[[#This Row],[Ngày2]]))</f>
        <v/>
      </c>
      <c r="G1053" s="5">
        <f>IF(AND(Table1[[#This Row],[Số phiếu thu]]&lt;&gt;"",Table1[[#This Row],[Số phiếu chi]]=""),"T",IF(AND(Table1[[#This Row],[Số phiếu thu]]="",Table1[[#This Row],[Số phiếu chi]]&lt;&gt;""),"C",0))</f>
        <v>0</v>
      </c>
    </row>
    <row r="1054" spans="4:7" x14ac:dyDescent="0.25">
      <c r="D1054" s="2" t="str">
        <f>IF(Table1[[#This Row],[Ngày]]="","",Table1[[#This Row],[Ngày]])</f>
        <v/>
      </c>
      <c r="E1054" s="27" t="str">
        <f>IF(Table1[[#This Row],[Ngày2]]="","",MONTH(Table1[[#This Row],[Ngày2]]))</f>
        <v/>
      </c>
      <c r="G1054" s="5">
        <f>IF(AND(Table1[[#This Row],[Số phiếu thu]]&lt;&gt;"",Table1[[#This Row],[Số phiếu chi]]=""),"T",IF(AND(Table1[[#This Row],[Số phiếu thu]]="",Table1[[#This Row],[Số phiếu chi]]&lt;&gt;""),"C",0))</f>
        <v>0</v>
      </c>
    </row>
    <row r="1055" spans="4:7" x14ac:dyDescent="0.25">
      <c r="D1055" s="2" t="str">
        <f>IF(Table1[[#This Row],[Ngày]]="","",Table1[[#This Row],[Ngày]])</f>
        <v/>
      </c>
      <c r="E1055" s="27" t="str">
        <f>IF(Table1[[#This Row],[Ngày2]]="","",MONTH(Table1[[#This Row],[Ngày2]]))</f>
        <v/>
      </c>
      <c r="G1055" s="5">
        <f>IF(AND(Table1[[#This Row],[Số phiếu thu]]&lt;&gt;"",Table1[[#This Row],[Số phiếu chi]]=""),"T",IF(AND(Table1[[#This Row],[Số phiếu thu]]="",Table1[[#This Row],[Số phiếu chi]]&lt;&gt;""),"C",0))</f>
        <v>0</v>
      </c>
    </row>
    <row r="1056" spans="4:7" x14ac:dyDescent="0.25">
      <c r="D1056" s="2" t="str">
        <f>IF(Table1[[#This Row],[Ngày]]="","",Table1[[#This Row],[Ngày]])</f>
        <v/>
      </c>
      <c r="E1056" s="27" t="str">
        <f>IF(Table1[[#This Row],[Ngày2]]="","",MONTH(Table1[[#This Row],[Ngày2]]))</f>
        <v/>
      </c>
      <c r="G1056" s="5">
        <f>IF(AND(Table1[[#This Row],[Số phiếu thu]]&lt;&gt;"",Table1[[#This Row],[Số phiếu chi]]=""),"T",IF(AND(Table1[[#This Row],[Số phiếu thu]]="",Table1[[#This Row],[Số phiếu chi]]&lt;&gt;""),"C",0))</f>
        <v>0</v>
      </c>
    </row>
    <row r="1057" spans="4:7" x14ac:dyDescent="0.25">
      <c r="D1057" s="2" t="str">
        <f>IF(Table1[[#This Row],[Ngày]]="","",Table1[[#This Row],[Ngày]])</f>
        <v/>
      </c>
      <c r="E1057" s="27" t="str">
        <f>IF(Table1[[#This Row],[Ngày2]]="","",MONTH(Table1[[#This Row],[Ngày2]]))</f>
        <v/>
      </c>
      <c r="G1057" s="5">
        <f>IF(AND(Table1[[#This Row],[Số phiếu thu]]&lt;&gt;"",Table1[[#This Row],[Số phiếu chi]]=""),"T",IF(AND(Table1[[#This Row],[Số phiếu thu]]="",Table1[[#This Row],[Số phiếu chi]]&lt;&gt;""),"C",0))</f>
        <v>0</v>
      </c>
    </row>
    <row r="1058" spans="4:7" x14ac:dyDescent="0.25">
      <c r="D1058" s="2" t="str">
        <f>IF(Table1[[#This Row],[Ngày]]="","",Table1[[#This Row],[Ngày]])</f>
        <v/>
      </c>
      <c r="E1058" s="27" t="str">
        <f>IF(Table1[[#This Row],[Ngày2]]="","",MONTH(Table1[[#This Row],[Ngày2]]))</f>
        <v/>
      </c>
      <c r="G1058" s="5">
        <f>IF(AND(Table1[[#This Row],[Số phiếu thu]]&lt;&gt;"",Table1[[#This Row],[Số phiếu chi]]=""),"T",IF(AND(Table1[[#This Row],[Số phiếu thu]]="",Table1[[#This Row],[Số phiếu chi]]&lt;&gt;""),"C",0))</f>
        <v>0</v>
      </c>
    </row>
    <row r="1059" spans="4:7" x14ac:dyDescent="0.25">
      <c r="D1059" s="2" t="str">
        <f>IF(Table1[[#This Row],[Ngày]]="","",Table1[[#This Row],[Ngày]])</f>
        <v/>
      </c>
      <c r="E1059" s="27" t="str">
        <f>IF(Table1[[#This Row],[Ngày2]]="","",MONTH(Table1[[#This Row],[Ngày2]]))</f>
        <v/>
      </c>
      <c r="G1059" s="5">
        <f>IF(AND(Table1[[#This Row],[Số phiếu thu]]&lt;&gt;"",Table1[[#This Row],[Số phiếu chi]]=""),"T",IF(AND(Table1[[#This Row],[Số phiếu thu]]="",Table1[[#This Row],[Số phiếu chi]]&lt;&gt;""),"C",0))</f>
        <v>0</v>
      </c>
    </row>
    <row r="1060" spans="4:7" x14ac:dyDescent="0.25">
      <c r="D1060" s="2" t="str">
        <f>IF(Table1[[#This Row],[Ngày]]="","",Table1[[#This Row],[Ngày]])</f>
        <v/>
      </c>
      <c r="E1060" s="27" t="str">
        <f>IF(Table1[[#This Row],[Ngày2]]="","",MONTH(Table1[[#This Row],[Ngày2]]))</f>
        <v/>
      </c>
      <c r="G1060" s="5">
        <f>IF(AND(Table1[[#This Row],[Số phiếu thu]]&lt;&gt;"",Table1[[#This Row],[Số phiếu chi]]=""),"T",IF(AND(Table1[[#This Row],[Số phiếu thu]]="",Table1[[#This Row],[Số phiếu chi]]&lt;&gt;""),"C",0))</f>
        <v>0</v>
      </c>
    </row>
    <row r="1061" spans="4:7" x14ac:dyDescent="0.25">
      <c r="D1061" s="2" t="str">
        <f>IF(Table1[[#This Row],[Ngày]]="","",Table1[[#This Row],[Ngày]])</f>
        <v/>
      </c>
      <c r="E1061" s="27" t="str">
        <f>IF(Table1[[#This Row],[Ngày2]]="","",MONTH(Table1[[#This Row],[Ngày2]]))</f>
        <v/>
      </c>
      <c r="G1061" s="5">
        <f>IF(AND(Table1[[#This Row],[Số phiếu thu]]&lt;&gt;"",Table1[[#This Row],[Số phiếu chi]]=""),"T",IF(AND(Table1[[#This Row],[Số phiếu thu]]="",Table1[[#This Row],[Số phiếu chi]]&lt;&gt;""),"C",0))</f>
        <v>0</v>
      </c>
    </row>
    <row r="1062" spans="4:7" x14ac:dyDescent="0.25">
      <c r="D1062" s="2" t="str">
        <f>IF(Table1[[#This Row],[Ngày]]="","",Table1[[#This Row],[Ngày]])</f>
        <v/>
      </c>
      <c r="E1062" s="27" t="str">
        <f>IF(Table1[[#This Row],[Ngày2]]="","",MONTH(Table1[[#This Row],[Ngày2]]))</f>
        <v/>
      </c>
      <c r="G1062" s="5">
        <f>IF(AND(Table1[[#This Row],[Số phiếu thu]]&lt;&gt;"",Table1[[#This Row],[Số phiếu chi]]=""),"T",IF(AND(Table1[[#This Row],[Số phiếu thu]]="",Table1[[#This Row],[Số phiếu chi]]&lt;&gt;""),"C",0))</f>
        <v>0</v>
      </c>
    </row>
    <row r="1063" spans="4:7" x14ac:dyDescent="0.25">
      <c r="D1063" s="2" t="str">
        <f>IF(Table1[[#This Row],[Ngày]]="","",Table1[[#This Row],[Ngày]])</f>
        <v/>
      </c>
      <c r="E1063" s="27" t="str">
        <f>IF(Table1[[#This Row],[Ngày2]]="","",MONTH(Table1[[#This Row],[Ngày2]]))</f>
        <v/>
      </c>
      <c r="G1063" s="5">
        <f>IF(AND(Table1[[#This Row],[Số phiếu thu]]&lt;&gt;"",Table1[[#This Row],[Số phiếu chi]]=""),"T",IF(AND(Table1[[#This Row],[Số phiếu thu]]="",Table1[[#This Row],[Số phiếu chi]]&lt;&gt;""),"C",0))</f>
        <v>0</v>
      </c>
    </row>
    <row r="1064" spans="4:7" x14ac:dyDescent="0.25">
      <c r="D1064" s="2" t="str">
        <f>IF(Table1[[#This Row],[Ngày]]="","",Table1[[#This Row],[Ngày]])</f>
        <v/>
      </c>
      <c r="E1064" s="27" t="str">
        <f>IF(Table1[[#This Row],[Ngày2]]="","",MONTH(Table1[[#This Row],[Ngày2]]))</f>
        <v/>
      </c>
      <c r="G1064" s="5">
        <f>IF(AND(Table1[[#This Row],[Số phiếu thu]]&lt;&gt;"",Table1[[#This Row],[Số phiếu chi]]=""),"T",IF(AND(Table1[[#This Row],[Số phiếu thu]]="",Table1[[#This Row],[Số phiếu chi]]&lt;&gt;""),"C",0))</f>
        <v>0</v>
      </c>
    </row>
    <row r="1065" spans="4:7" x14ac:dyDescent="0.25">
      <c r="D1065" s="2" t="str">
        <f>IF(Table1[[#This Row],[Ngày]]="","",Table1[[#This Row],[Ngày]])</f>
        <v/>
      </c>
      <c r="E1065" s="27" t="str">
        <f>IF(Table1[[#This Row],[Ngày2]]="","",MONTH(Table1[[#This Row],[Ngày2]]))</f>
        <v/>
      </c>
      <c r="G1065" s="5">
        <f>IF(AND(Table1[[#This Row],[Số phiếu thu]]&lt;&gt;"",Table1[[#This Row],[Số phiếu chi]]=""),"T",IF(AND(Table1[[#This Row],[Số phiếu thu]]="",Table1[[#This Row],[Số phiếu chi]]&lt;&gt;""),"C",0))</f>
        <v>0</v>
      </c>
    </row>
    <row r="1066" spans="4:7" x14ac:dyDescent="0.25">
      <c r="D1066" s="2" t="str">
        <f>IF(Table1[[#This Row],[Ngày]]="","",Table1[[#This Row],[Ngày]])</f>
        <v/>
      </c>
      <c r="E1066" s="27" t="str">
        <f>IF(Table1[[#This Row],[Ngày2]]="","",MONTH(Table1[[#This Row],[Ngày2]]))</f>
        <v/>
      </c>
      <c r="G1066" s="5">
        <f>IF(AND(Table1[[#This Row],[Số phiếu thu]]&lt;&gt;"",Table1[[#This Row],[Số phiếu chi]]=""),"T",IF(AND(Table1[[#This Row],[Số phiếu thu]]="",Table1[[#This Row],[Số phiếu chi]]&lt;&gt;""),"C",0))</f>
        <v>0</v>
      </c>
    </row>
    <row r="1067" spans="4:7" x14ac:dyDescent="0.25">
      <c r="D1067" s="2" t="str">
        <f>IF(Table1[[#This Row],[Ngày]]="","",Table1[[#This Row],[Ngày]])</f>
        <v/>
      </c>
      <c r="E1067" s="27" t="str">
        <f>IF(Table1[[#This Row],[Ngày2]]="","",MONTH(Table1[[#This Row],[Ngày2]]))</f>
        <v/>
      </c>
      <c r="G1067" s="5">
        <f>IF(AND(Table1[[#This Row],[Số phiếu thu]]&lt;&gt;"",Table1[[#This Row],[Số phiếu chi]]=""),"T",IF(AND(Table1[[#This Row],[Số phiếu thu]]="",Table1[[#This Row],[Số phiếu chi]]&lt;&gt;""),"C",0))</f>
        <v>0</v>
      </c>
    </row>
    <row r="1068" spans="4:7" x14ac:dyDescent="0.25">
      <c r="D1068" s="2" t="str">
        <f>IF(Table1[[#This Row],[Ngày]]="","",Table1[[#This Row],[Ngày]])</f>
        <v/>
      </c>
      <c r="E1068" s="27" t="str">
        <f>IF(Table1[[#This Row],[Ngày2]]="","",MONTH(Table1[[#This Row],[Ngày2]]))</f>
        <v/>
      </c>
      <c r="G1068" s="5">
        <f>IF(AND(Table1[[#This Row],[Số phiếu thu]]&lt;&gt;"",Table1[[#This Row],[Số phiếu chi]]=""),"T",IF(AND(Table1[[#This Row],[Số phiếu thu]]="",Table1[[#This Row],[Số phiếu chi]]&lt;&gt;""),"C",0))</f>
        <v>0</v>
      </c>
    </row>
    <row r="1069" spans="4:7" x14ac:dyDescent="0.25">
      <c r="D1069" s="2" t="str">
        <f>IF(Table1[[#This Row],[Ngày]]="","",Table1[[#This Row],[Ngày]])</f>
        <v/>
      </c>
      <c r="E1069" s="27" t="str">
        <f>IF(Table1[[#This Row],[Ngày2]]="","",MONTH(Table1[[#This Row],[Ngày2]]))</f>
        <v/>
      </c>
      <c r="G1069" s="5">
        <f>IF(AND(Table1[[#This Row],[Số phiếu thu]]&lt;&gt;"",Table1[[#This Row],[Số phiếu chi]]=""),"T",IF(AND(Table1[[#This Row],[Số phiếu thu]]="",Table1[[#This Row],[Số phiếu chi]]&lt;&gt;""),"C",0))</f>
        <v>0</v>
      </c>
    </row>
    <row r="1070" spans="4:7" x14ac:dyDescent="0.25">
      <c r="D1070" s="2" t="str">
        <f>IF(Table1[[#This Row],[Ngày]]="","",Table1[[#This Row],[Ngày]])</f>
        <v/>
      </c>
      <c r="E1070" s="27" t="str">
        <f>IF(Table1[[#This Row],[Ngày2]]="","",MONTH(Table1[[#This Row],[Ngày2]]))</f>
        <v/>
      </c>
      <c r="G1070" s="5">
        <f>IF(AND(Table1[[#This Row],[Số phiếu thu]]&lt;&gt;"",Table1[[#This Row],[Số phiếu chi]]=""),"T",IF(AND(Table1[[#This Row],[Số phiếu thu]]="",Table1[[#This Row],[Số phiếu chi]]&lt;&gt;""),"C",0))</f>
        <v>0</v>
      </c>
    </row>
    <row r="1071" spans="4:7" x14ac:dyDescent="0.25">
      <c r="D1071" s="2" t="str">
        <f>IF(Table1[[#This Row],[Ngày]]="","",Table1[[#This Row],[Ngày]])</f>
        <v/>
      </c>
      <c r="E1071" s="27" t="str">
        <f>IF(Table1[[#This Row],[Ngày2]]="","",MONTH(Table1[[#This Row],[Ngày2]]))</f>
        <v/>
      </c>
      <c r="G1071" s="5">
        <f>IF(AND(Table1[[#This Row],[Số phiếu thu]]&lt;&gt;"",Table1[[#This Row],[Số phiếu chi]]=""),"T",IF(AND(Table1[[#This Row],[Số phiếu thu]]="",Table1[[#This Row],[Số phiếu chi]]&lt;&gt;""),"C",0))</f>
        <v>0</v>
      </c>
    </row>
    <row r="1072" spans="4:7" x14ac:dyDescent="0.25">
      <c r="D1072" s="2" t="str">
        <f>IF(Table1[[#This Row],[Ngày]]="","",Table1[[#This Row],[Ngày]])</f>
        <v/>
      </c>
      <c r="E1072" s="27" t="str">
        <f>IF(Table1[[#This Row],[Ngày2]]="","",MONTH(Table1[[#This Row],[Ngày2]]))</f>
        <v/>
      </c>
      <c r="G1072" s="5">
        <f>IF(AND(Table1[[#This Row],[Số phiếu thu]]&lt;&gt;"",Table1[[#This Row],[Số phiếu chi]]=""),"T",IF(AND(Table1[[#This Row],[Số phiếu thu]]="",Table1[[#This Row],[Số phiếu chi]]&lt;&gt;""),"C",0))</f>
        <v>0</v>
      </c>
    </row>
    <row r="1073" spans="4:7" x14ac:dyDescent="0.25">
      <c r="D1073" s="2" t="str">
        <f>IF(Table1[[#This Row],[Ngày]]="","",Table1[[#This Row],[Ngày]])</f>
        <v/>
      </c>
      <c r="E1073" s="27" t="str">
        <f>IF(Table1[[#This Row],[Ngày2]]="","",MONTH(Table1[[#This Row],[Ngày2]]))</f>
        <v/>
      </c>
      <c r="G1073" s="5">
        <f>IF(AND(Table1[[#This Row],[Số phiếu thu]]&lt;&gt;"",Table1[[#This Row],[Số phiếu chi]]=""),"T",IF(AND(Table1[[#This Row],[Số phiếu thu]]="",Table1[[#This Row],[Số phiếu chi]]&lt;&gt;""),"C",0))</f>
        <v>0</v>
      </c>
    </row>
    <row r="1074" spans="4:7" x14ac:dyDescent="0.25">
      <c r="D1074" s="2" t="str">
        <f>IF(Table1[[#This Row],[Ngày]]="","",Table1[[#This Row],[Ngày]])</f>
        <v/>
      </c>
      <c r="E1074" s="27" t="str">
        <f>IF(Table1[[#This Row],[Ngày2]]="","",MONTH(Table1[[#This Row],[Ngày2]]))</f>
        <v/>
      </c>
      <c r="G1074" s="5">
        <f>IF(AND(Table1[[#This Row],[Số phiếu thu]]&lt;&gt;"",Table1[[#This Row],[Số phiếu chi]]=""),"T",IF(AND(Table1[[#This Row],[Số phiếu thu]]="",Table1[[#This Row],[Số phiếu chi]]&lt;&gt;""),"C",0))</f>
        <v>0</v>
      </c>
    </row>
    <row r="1075" spans="4:7" x14ac:dyDescent="0.25">
      <c r="D1075" s="2" t="str">
        <f>IF(Table1[[#This Row],[Ngày]]="","",Table1[[#This Row],[Ngày]])</f>
        <v/>
      </c>
      <c r="E1075" s="27" t="str">
        <f>IF(Table1[[#This Row],[Ngày2]]="","",MONTH(Table1[[#This Row],[Ngày2]]))</f>
        <v/>
      </c>
      <c r="G1075" s="5">
        <f>IF(AND(Table1[[#This Row],[Số phiếu thu]]&lt;&gt;"",Table1[[#This Row],[Số phiếu chi]]=""),"T",IF(AND(Table1[[#This Row],[Số phiếu thu]]="",Table1[[#This Row],[Số phiếu chi]]&lt;&gt;""),"C",0))</f>
        <v>0</v>
      </c>
    </row>
    <row r="1076" spans="4:7" x14ac:dyDescent="0.25">
      <c r="D1076" s="2" t="str">
        <f>IF(Table1[[#This Row],[Ngày]]="","",Table1[[#This Row],[Ngày]])</f>
        <v/>
      </c>
      <c r="E1076" s="27" t="str">
        <f>IF(Table1[[#This Row],[Ngày2]]="","",MONTH(Table1[[#This Row],[Ngày2]]))</f>
        <v/>
      </c>
      <c r="G1076" s="5">
        <f>IF(AND(Table1[[#This Row],[Số phiếu thu]]&lt;&gt;"",Table1[[#This Row],[Số phiếu chi]]=""),"T",IF(AND(Table1[[#This Row],[Số phiếu thu]]="",Table1[[#This Row],[Số phiếu chi]]&lt;&gt;""),"C",0))</f>
        <v>0</v>
      </c>
    </row>
    <row r="1077" spans="4:7" x14ac:dyDescent="0.25">
      <c r="D1077" s="2" t="str">
        <f>IF(Table1[[#This Row],[Ngày]]="","",Table1[[#This Row],[Ngày]])</f>
        <v/>
      </c>
      <c r="E1077" s="27" t="str">
        <f>IF(Table1[[#This Row],[Ngày2]]="","",MONTH(Table1[[#This Row],[Ngày2]]))</f>
        <v/>
      </c>
      <c r="G1077" s="5">
        <f>IF(AND(Table1[[#This Row],[Số phiếu thu]]&lt;&gt;"",Table1[[#This Row],[Số phiếu chi]]=""),"T",IF(AND(Table1[[#This Row],[Số phiếu thu]]="",Table1[[#This Row],[Số phiếu chi]]&lt;&gt;""),"C",0))</f>
        <v>0</v>
      </c>
    </row>
    <row r="1078" spans="4:7" x14ac:dyDescent="0.25">
      <c r="D1078" s="2" t="str">
        <f>IF(Table1[[#This Row],[Ngày]]="","",Table1[[#This Row],[Ngày]])</f>
        <v/>
      </c>
      <c r="E1078" s="27" t="str">
        <f>IF(Table1[[#This Row],[Ngày2]]="","",MONTH(Table1[[#This Row],[Ngày2]]))</f>
        <v/>
      </c>
      <c r="G1078" s="5">
        <f>IF(AND(Table1[[#This Row],[Số phiếu thu]]&lt;&gt;"",Table1[[#This Row],[Số phiếu chi]]=""),"T",IF(AND(Table1[[#This Row],[Số phiếu thu]]="",Table1[[#This Row],[Số phiếu chi]]&lt;&gt;""),"C",0))</f>
        <v>0</v>
      </c>
    </row>
    <row r="1079" spans="4:7" x14ac:dyDescent="0.25">
      <c r="D1079" s="2" t="str">
        <f>IF(Table1[[#This Row],[Ngày]]="","",Table1[[#This Row],[Ngày]])</f>
        <v/>
      </c>
      <c r="E1079" s="27" t="str">
        <f>IF(Table1[[#This Row],[Ngày2]]="","",MONTH(Table1[[#This Row],[Ngày2]]))</f>
        <v/>
      </c>
      <c r="G1079" s="5">
        <f>IF(AND(Table1[[#This Row],[Số phiếu thu]]&lt;&gt;"",Table1[[#This Row],[Số phiếu chi]]=""),"T",IF(AND(Table1[[#This Row],[Số phiếu thu]]="",Table1[[#This Row],[Số phiếu chi]]&lt;&gt;""),"C",0))</f>
        <v>0</v>
      </c>
    </row>
    <row r="1080" spans="4:7" x14ac:dyDescent="0.25">
      <c r="D1080" s="2" t="str">
        <f>IF(Table1[[#This Row],[Ngày]]="","",Table1[[#This Row],[Ngày]])</f>
        <v/>
      </c>
      <c r="E1080" s="27" t="str">
        <f>IF(Table1[[#This Row],[Ngày2]]="","",MONTH(Table1[[#This Row],[Ngày2]]))</f>
        <v/>
      </c>
      <c r="G1080" s="5">
        <f>IF(AND(Table1[[#This Row],[Số phiếu thu]]&lt;&gt;"",Table1[[#This Row],[Số phiếu chi]]=""),"T",IF(AND(Table1[[#This Row],[Số phiếu thu]]="",Table1[[#This Row],[Số phiếu chi]]&lt;&gt;""),"C",0))</f>
        <v>0</v>
      </c>
    </row>
    <row r="1081" spans="4:7" x14ac:dyDescent="0.25">
      <c r="D1081" s="2" t="str">
        <f>IF(Table1[[#This Row],[Ngày]]="","",Table1[[#This Row],[Ngày]])</f>
        <v/>
      </c>
      <c r="E1081" s="27" t="str">
        <f>IF(Table1[[#This Row],[Ngày2]]="","",MONTH(Table1[[#This Row],[Ngày2]]))</f>
        <v/>
      </c>
      <c r="G1081" s="5">
        <f>IF(AND(Table1[[#This Row],[Số phiếu thu]]&lt;&gt;"",Table1[[#This Row],[Số phiếu chi]]=""),"T",IF(AND(Table1[[#This Row],[Số phiếu thu]]="",Table1[[#This Row],[Số phiếu chi]]&lt;&gt;""),"C",0))</f>
        <v>0</v>
      </c>
    </row>
    <row r="1082" spans="4:7" x14ac:dyDescent="0.25">
      <c r="D1082" s="2" t="str">
        <f>IF(Table1[[#This Row],[Ngày]]="","",Table1[[#This Row],[Ngày]])</f>
        <v/>
      </c>
      <c r="E1082" s="27" t="str">
        <f>IF(Table1[[#This Row],[Ngày2]]="","",MONTH(Table1[[#This Row],[Ngày2]]))</f>
        <v/>
      </c>
      <c r="G1082" s="5">
        <f>IF(AND(Table1[[#This Row],[Số phiếu thu]]&lt;&gt;"",Table1[[#This Row],[Số phiếu chi]]=""),"T",IF(AND(Table1[[#This Row],[Số phiếu thu]]="",Table1[[#This Row],[Số phiếu chi]]&lt;&gt;""),"C",0))</f>
        <v>0</v>
      </c>
    </row>
    <row r="1083" spans="4:7" x14ac:dyDescent="0.25">
      <c r="D1083" s="2" t="str">
        <f>IF(Table1[[#This Row],[Ngày]]="","",Table1[[#This Row],[Ngày]])</f>
        <v/>
      </c>
      <c r="E1083" s="27" t="str">
        <f>IF(Table1[[#This Row],[Ngày2]]="","",MONTH(Table1[[#This Row],[Ngày2]]))</f>
        <v/>
      </c>
      <c r="G1083" s="5">
        <f>IF(AND(Table1[[#This Row],[Số phiếu thu]]&lt;&gt;"",Table1[[#This Row],[Số phiếu chi]]=""),"T",IF(AND(Table1[[#This Row],[Số phiếu thu]]="",Table1[[#This Row],[Số phiếu chi]]&lt;&gt;""),"C",0))</f>
        <v>0</v>
      </c>
    </row>
    <row r="1084" spans="4:7" x14ac:dyDescent="0.25">
      <c r="D1084" s="2" t="str">
        <f>IF(Table1[[#This Row],[Ngày]]="","",Table1[[#This Row],[Ngày]])</f>
        <v/>
      </c>
      <c r="E1084" s="27" t="str">
        <f>IF(Table1[[#This Row],[Ngày2]]="","",MONTH(Table1[[#This Row],[Ngày2]]))</f>
        <v/>
      </c>
      <c r="G1084" s="5">
        <f>IF(AND(Table1[[#This Row],[Số phiếu thu]]&lt;&gt;"",Table1[[#This Row],[Số phiếu chi]]=""),"T",IF(AND(Table1[[#This Row],[Số phiếu thu]]="",Table1[[#This Row],[Số phiếu chi]]&lt;&gt;""),"C",0))</f>
        <v>0</v>
      </c>
    </row>
    <row r="1085" spans="4:7" x14ac:dyDescent="0.25">
      <c r="D1085" s="2" t="str">
        <f>IF(Table1[[#This Row],[Ngày]]="","",Table1[[#This Row],[Ngày]])</f>
        <v/>
      </c>
      <c r="E1085" s="27" t="str">
        <f>IF(Table1[[#This Row],[Ngày2]]="","",MONTH(Table1[[#This Row],[Ngày2]]))</f>
        <v/>
      </c>
      <c r="G1085" s="5">
        <f>IF(AND(Table1[[#This Row],[Số phiếu thu]]&lt;&gt;"",Table1[[#This Row],[Số phiếu chi]]=""),"T",IF(AND(Table1[[#This Row],[Số phiếu thu]]="",Table1[[#This Row],[Số phiếu chi]]&lt;&gt;""),"C",0))</f>
        <v>0</v>
      </c>
    </row>
    <row r="1086" spans="4:7" x14ac:dyDescent="0.25">
      <c r="D1086" s="2" t="str">
        <f>IF(Table1[[#This Row],[Ngày]]="","",Table1[[#This Row],[Ngày]])</f>
        <v/>
      </c>
      <c r="E1086" s="27" t="str">
        <f>IF(Table1[[#This Row],[Ngày2]]="","",MONTH(Table1[[#This Row],[Ngày2]]))</f>
        <v/>
      </c>
      <c r="G1086" s="5">
        <f>IF(AND(Table1[[#This Row],[Số phiếu thu]]&lt;&gt;"",Table1[[#This Row],[Số phiếu chi]]=""),"T",IF(AND(Table1[[#This Row],[Số phiếu thu]]="",Table1[[#This Row],[Số phiếu chi]]&lt;&gt;""),"C",0))</f>
        <v>0</v>
      </c>
    </row>
    <row r="1087" spans="4:7" x14ac:dyDescent="0.25">
      <c r="D1087" s="2" t="str">
        <f>IF(Table1[[#This Row],[Ngày]]="","",Table1[[#This Row],[Ngày]])</f>
        <v/>
      </c>
      <c r="E1087" s="27" t="str">
        <f>IF(Table1[[#This Row],[Ngày2]]="","",MONTH(Table1[[#This Row],[Ngày2]]))</f>
        <v/>
      </c>
      <c r="G1087" s="5">
        <f>IF(AND(Table1[[#This Row],[Số phiếu thu]]&lt;&gt;"",Table1[[#This Row],[Số phiếu chi]]=""),"T",IF(AND(Table1[[#This Row],[Số phiếu thu]]="",Table1[[#This Row],[Số phiếu chi]]&lt;&gt;""),"C",0))</f>
        <v>0</v>
      </c>
    </row>
    <row r="1088" spans="4:7" x14ac:dyDescent="0.25">
      <c r="D1088" s="2" t="str">
        <f>IF(Table1[[#This Row],[Ngày]]="","",Table1[[#This Row],[Ngày]])</f>
        <v/>
      </c>
      <c r="E1088" s="27" t="str">
        <f>IF(Table1[[#This Row],[Ngày2]]="","",MONTH(Table1[[#This Row],[Ngày2]]))</f>
        <v/>
      </c>
      <c r="G1088" s="5">
        <f>IF(AND(Table1[[#This Row],[Số phiếu thu]]&lt;&gt;"",Table1[[#This Row],[Số phiếu chi]]=""),"T",IF(AND(Table1[[#This Row],[Số phiếu thu]]="",Table1[[#This Row],[Số phiếu chi]]&lt;&gt;""),"C",0))</f>
        <v>0</v>
      </c>
    </row>
    <row r="1089" spans="4:7" x14ac:dyDescent="0.25">
      <c r="D1089" s="2" t="str">
        <f>IF(Table1[[#This Row],[Ngày]]="","",Table1[[#This Row],[Ngày]])</f>
        <v/>
      </c>
      <c r="E1089" s="27" t="str">
        <f>IF(Table1[[#This Row],[Ngày2]]="","",MONTH(Table1[[#This Row],[Ngày2]]))</f>
        <v/>
      </c>
      <c r="G1089" s="5">
        <f>IF(AND(Table1[[#This Row],[Số phiếu thu]]&lt;&gt;"",Table1[[#This Row],[Số phiếu chi]]=""),"T",IF(AND(Table1[[#This Row],[Số phiếu thu]]="",Table1[[#This Row],[Số phiếu chi]]&lt;&gt;""),"C",0))</f>
        <v>0</v>
      </c>
    </row>
    <row r="1090" spans="4:7" x14ac:dyDescent="0.25">
      <c r="D1090" s="2" t="str">
        <f>IF(Table1[[#This Row],[Ngày]]="","",Table1[[#This Row],[Ngày]])</f>
        <v/>
      </c>
      <c r="E1090" s="27" t="str">
        <f>IF(Table1[[#This Row],[Ngày2]]="","",MONTH(Table1[[#This Row],[Ngày2]]))</f>
        <v/>
      </c>
      <c r="G1090" s="5">
        <f>IF(AND(Table1[[#This Row],[Số phiếu thu]]&lt;&gt;"",Table1[[#This Row],[Số phiếu chi]]=""),"T",IF(AND(Table1[[#This Row],[Số phiếu thu]]="",Table1[[#This Row],[Số phiếu chi]]&lt;&gt;""),"C",0))</f>
        <v>0</v>
      </c>
    </row>
    <row r="1091" spans="4:7" x14ac:dyDescent="0.25">
      <c r="D1091" s="2" t="str">
        <f>IF(Table1[[#This Row],[Ngày]]="","",Table1[[#This Row],[Ngày]])</f>
        <v/>
      </c>
      <c r="E1091" s="27" t="str">
        <f>IF(Table1[[#This Row],[Ngày2]]="","",MONTH(Table1[[#This Row],[Ngày2]]))</f>
        <v/>
      </c>
      <c r="G1091" s="5">
        <f>IF(AND(Table1[[#This Row],[Số phiếu thu]]&lt;&gt;"",Table1[[#This Row],[Số phiếu chi]]=""),"T",IF(AND(Table1[[#This Row],[Số phiếu thu]]="",Table1[[#This Row],[Số phiếu chi]]&lt;&gt;""),"C",0))</f>
        <v>0</v>
      </c>
    </row>
    <row r="1092" spans="4:7" x14ac:dyDescent="0.25">
      <c r="D1092" s="2" t="str">
        <f>IF(Table1[[#This Row],[Ngày]]="","",Table1[[#This Row],[Ngày]])</f>
        <v/>
      </c>
      <c r="E1092" s="27" t="str">
        <f>IF(Table1[[#This Row],[Ngày2]]="","",MONTH(Table1[[#This Row],[Ngày2]]))</f>
        <v/>
      </c>
      <c r="G1092" s="5">
        <f>IF(AND(Table1[[#This Row],[Số phiếu thu]]&lt;&gt;"",Table1[[#This Row],[Số phiếu chi]]=""),"T",IF(AND(Table1[[#This Row],[Số phiếu thu]]="",Table1[[#This Row],[Số phiếu chi]]&lt;&gt;""),"C",0))</f>
        <v>0</v>
      </c>
    </row>
    <row r="1093" spans="4:7" x14ac:dyDescent="0.25">
      <c r="D1093" s="2" t="str">
        <f>IF(Table1[[#This Row],[Ngày]]="","",Table1[[#This Row],[Ngày]])</f>
        <v/>
      </c>
      <c r="E1093" s="27" t="str">
        <f>IF(Table1[[#This Row],[Ngày2]]="","",MONTH(Table1[[#This Row],[Ngày2]]))</f>
        <v/>
      </c>
      <c r="G1093" s="5">
        <f>IF(AND(Table1[[#This Row],[Số phiếu thu]]&lt;&gt;"",Table1[[#This Row],[Số phiếu chi]]=""),"T",IF(AND(Table1[[#This Row],[Số phiếu thu]]="",Table1[[#This Row],[Số phiếu chi]]&lt;&gt;""),"C",0))</f>
        <v>0</v>
      </c>
    </row>
    <row r="1094" spans="4:7" x14ac:dyDescent="0.25">
      <c r="D1094" s="2" t="str">
        <f>IF(Table1[[#This Row],[Ngày]]="","",Table1[[#This Row],[Ngày]])</f>
        <v/>
      </c>
      <c r="E1094" s="27" t="str">
        <f>IF(Table1[[#This Row],[Ngày2]]="","",MONTH(Table1[[#This Row],[Ngày2]]))</f>
        <v/>
      </c>
      <c r="G1094" s="5">
        <f>IF(AND(Table1[[#This Row],[Số phiếu thu]]&lt;&gt;"",Table1[[#This Row],[Số phiếu chi]]=""),"T",IF(AND(Table1[[#This Row],[Số phiếu thu]]="",Table1[[#This Row],[Số phiếu chi]]&lt;&gt;""),"C",0))</f>
        <v>0</v>
      </c>
    </row>
    <row r="1095" spans="4:7" x14ac:dyDescent="0.25">
      <c r="D1095" s="2" t="str">
        <f>IF(Table1[[#This Row],[Ngày]]="","",Table1[[#This Row],[Ngày]])</f>
        <v/>
      </c>
      <c r="E1095" s="27" t="str">
        <f>IF(Table1[[#This Row],[Ngày2]]="","",MONTH(Table1[[#This Row],[Ngày2]]))</f>
        <v/>
      </c>
      <c r="G1095" s="5">
        <f>IF(AND(Table1[[#This Row],[Số phiếu thu]]&lt;&gt;"",Table1[[#This Row],[Số phiếu chi]]=""),"T",IF(AND(Table1[[#This Row],[Số phiếu thu]]="",Table1[[#This Row],[Số phiếu chi]]&lt;&gt;""),"C",0))</f>
        <v>0</v>
      </c>
    </row>
    <row r="1096" spans="4:7" x14ac:dyDescent="0.25">
      <c r="D1096" s="2" t="str">
        <f>IF(Table1[[#This Row],[Ngày]]="","",Table1[[#This Row],[Ngày]])</f>
        <v/>
      </c>
      <c r="E1096" s="27" t="str">
        <f>IF(Table1[[#This Row],[Ngày2]]="","",MONTH(Table1[[#This Row],[Ngày2]]))</f>
        <v/>
      </c>
      <c r="G1096" s="5">
        <f>IF(AND(Table1[[#This Row],[Số phiếu thu]]&lt;&gt;"",Table1[[#This Row],[Số phiếu chi]]=""),"T",IF(AND(Table1[[#This Row],[Số phiếu thu]]="",Table1[[#This Row],[Số phiếu chi]]&lt;&gt;""),"C",0))</f>
        <v>0</v>
      </c>
    </row>
    <row r="1097" spans="4:7" x14ac:dyDescent="0.25">
      <c r="D1097" s="2" t="str">
        <f>IF(Table1[[#This Row],[Ngày]]="","",Table1[[#This Row],[Ngày]])</f>
        <v/>
      </c>
      <c r="E1097" s="27" t="str">
        <f>IF(Table1[[#This Row],[Ngày2]]="","",MONTH(Table1[[#This Row],[Ngày2]]))</f>
        <v/>
      </c>
      <c r="G1097" s="5">
        <f>IF(AND(Table1[[#This Row],[Số phiếu thu]]&lt;&gt;"",Table1[[#This Row],[Số phiếu chi]]=""),"T",IF(AND(Table1[[#This Row],[Số phiếu thu]]="",Table1[[#This Row],[Số phiếu chi]]&lt;&gt;""),"C",0))</f>
        <v>0</v>
      </c>
    </row>
    <row r="1098" spans="4:7" x14ac:dyDescent="0.25">
      <c r="D1098" s="2" t="str">
        <f>IF(Table1[[#This Row],[Ngày]]="","",Table1[[#This Row],[Ngày]])</f>
        <v/>
      </c>
      <c r="E1098" s="27" t="str">
        <f>IF(Table1[[#This Row],[Ngày2]]="","",MONTH(Table1[[#This Row],[Ngày2]]))</f>
        <v/>
      </c>
      <c r="G1098" s="5">
        <f>IF(AND(Table1[[#This Row],[Số phiếu thu]]&lt;&gt;"",Table1[[#This Row],[Số phiếu chi]]=""),"T",IF(AND(Table1[[#This Row],[Số phiếu thu]]="",Table1[[#This Row],[Số phiếu chi]]&lt;&gt;""),"C",0))</f>
        <v>0</v>
      </c>
    </row>
    <row r="1099" spans="4:7" x14ac:dyDescent="0.25">
      <c r="D1099" s="2" t="str">
        <f>IF(Table1[[#This Row],[Ngày]]="","",Table1[[#This Row],[Ngày]])</f>
        <v/>
      </c>
      <c r="E1099" s="27" t="str">
        <f>IF(Table1[[#This Row],[Ngày2]]="","",MONTH(Table1[[#This Row],[Ngày2]]))</f>
        <v/>
      </c>
      <c r="G1099" s="5">
        <f>IF(AND(Table1[[#This Row],[Số phiếu thu]]&lt;&gt;"",Table1[[#This Row],[Số phiếu chi]]=""),"T",IF(AND(Table1[[#This Row],[Số phiếu thu]]="",Table1[[#This Row],[Số phiếu chi]]&lt;&gt;""),"C",0))</f>
        <v>0</v>
      </c>
    </row>
    <row r="1100" spans="4:7" x14ac:dyDescent="0.25">
      <c r="D1100" s="2" t="str">
        <f>IF(Table1[[#This Row],[Ngày]]="","",Table1[[#This Row],[Ngày]])</f>
        <v/>
      </c>
      <c r="E1100" s="27" t="str">
        <f>IF(Table1[[#This Row],[Ngày2]]="","",MONTH(Table1[[#This Row],[Ngày2]]))</f>
        <v/>
      </c>
      <c r="G1100" s="5">
        <f>IF(AND(Table1[[#This Row],[Số phiếu thu]]&lt;&gt;"",Table1[[#This Row],[Số phiếu chi]]=""),"T",IF(AND(Table1[[#This Row],[Số phiếu thu]]="",Table1[[#This Row],[Số phiếu chi]]&lt;&gt;""),"C",0))</f>
        <v>0</v>
      </c>
    </row>
    <row r="1101" spans="4:7" x14ac:dyDescent="0.25">
      <c r="D1101" s="2" t="str">
        <f>IF(Table1[[#This Row],[Ngày]]="","",Table1[[#This Row],[Ngày]])</f>
        <v/>
      </c>
      <c r="E1101" s="27" t="str">
        <f>IF(Table1[[#This Row],[Ngày2]]="","",MONTH(Table1[[#This Row],[Ngày2]]))</f>
        <v/>
      </c>
      <c r="G1101" s="5">
        <f>IF(AND(Table1[[#This Row],[Số phiếu thu]]&lt;&gt;"",Table1[[#This Row],[Số phiếu chi]]=""),"T",IF(AND(Table1[[#This Row],[Số phiếu thu]]="",Table1[[#This Row],[Số phiếu chi]]&lt;&gt;""),"C",0))</f>
        <v>0</v>
      </c>
    </row>
    <row r="1102" spans="4:7" x14ac:dyDescent="0.25">
      <c r="D1102" s="2" t="str">
        <f>IF(Table1[[#This Row],[Ngày]]="","",Table1[[#This Row],[Ngày]])</f>
        <v/>
      </c>
      <c r="E1102" s="27" t="str">
        <f>IF(Table1[[#This Row],[Ngày2]]="","",MONTH(Table1[[#This Row],[Ngày2]]))</f>
        <v/>
      </c>
      <c r="G1102" s="5">
        <f>IF(AND(Table1[[#This Row],[Số phiếu thu]]&lt;&gt;"",Table1[[#This Row],[Số phiếu chi]]=""),"T",IF(AND(Table1[[#This Row],[Số phiếu thu]]="",Table1[[#This Row],[Số phiếu chi]]&lt;&gt;""),"C",0))</f>
        <v>0</v>
      </c>
    </row>
    <row r="1103" spans="4:7" x14ac:dyDescent="0.25">
      <c r="D1103" s="2" t="str">
        <f>IF(Table1[[#This Row],[Ngày]]="","",Table1[[#This Row],[Ngày]])</f>
        <v/>
      </c>
      <c r="E1103" s="27" t="str">
        <f>IF(Table1[[#This Row],[Ngày2]]="","",MONTH(Table1[[#This Row],[Ngày2]]))</f>
        <v/>
      </c>
      <c r="G1103" s="5">
        <f>IF(AND(Table1[[#This Row],[Số phiếu thu]]&lt;&gt;"",Table1[[#This Row],[Số phiếu chi]]=""),"T",IF(AND(Table1[[#This Row],[Số phiếu thu]]="",Table1[[#This Row],[Số phiếu chi]]&lt;&gt;""),"C",0))</f>
        <v>0</v>
      </c>
    </row>
    <row r="1104" spans="4:7" x14ac:dyDescent="0.25">
      <c r="D1104" s="2" t="str">
        <f>IF(Table1[[#This Row],[Ngày]]="","",Table1[[#This Row],[Ngày]])</f>
        <v/>
      </c>
      <c r="E1104" s="27" t="str">
        <f>IF(Table1[[#This Row],[Ngày2]]="","",MONTH(Table1[[#This Row],[Ngày2]]))</f>
        <v/>
      </c>
      <c r="G1104" s="5">
        <f>IF(AND(Table1[[#This Row],[Số phiếu thu]]&lt;&gt;"",Table1[[#This Row],[Số phiếu chi]]=""),"T",IF(AND(Table1[[#This Row],[Số phiếu thu]]="",Table1[[#This Row],[Số phiếu chi]]&lt;&gt;""),"C",0))</f>
        <v>0</v>
      </c>
    </row>
    <row r="1105" spans="4:7" x14ac:dyDescent="0.25">
      <c r="D1105" s="2" t="str">
        <f>IF(Table1[[#This Row],[Ngày]]="","",Table1[[#This Row],[Ngày]])</f>
        <v/>
      </c>
      <c r="E1105" s="27" t="str">
        <f>IF(Table1[[#This Row],[Ngày2]]="","",MONTH(Table1[[#This Row],[Ngày2]]))</f>
        <v/>
      </c>
      <c r="G1105" s="5">
        <f>IF(AND(Table1[[#This Row],[Số phiếu thu]]&lt;&gt;"",Table1[[#This Row],[Số phiếu chi]]=""),"T",IF(AND(Table1[[#This Row],[Số phiếu thu]]="",Table1[[#This Row],[Số phiếu chi]]&lt;&gt;""),"C",0))</f>
        <v>0</v>
      </c>
    </row>
    <row r="1106" spans="4:7" x14ac:dyDescent="0.25">
      <c r="D1106" s="2" t="str">
        <f>IF(Table1[[#This Row],[Ngày]]="","",Table1[[#This Row],[Ngày]])</f>
        <v/>
      </c>
      <c r="E1106" s="27" t="str">
        <f>IF(Table1[[#This Row],[Ngày2]]="","",MONTH(Table1[[#This Row],[Ngày2]]))</f>
        <v/>
      </c>
      <c r="G1106" s="5">
        <f>IF(AND(Table1[[#This Row],[Số phiếu thu]]&lt;&gt;"",Table1[[#This Row],[Số phiếu chi]]=""),"T",IF(AND(Table1[[#This Row],[Số phiếu thu]]="",Table1[[#This Row],[Số phiếu chi]]&lt;&gt;""),"C",0))</f>
        <v>0</v>
      </c>
    </row>
    <row r="1107" spans="4:7" x14ac:dyDescent="0.25">
      <c r="D1107" s="2" t="str">
        <f>IF(Table1[[#This Row],[Ngày]]="","",Table1[[#This Row],[Ngày]])</f>
        <v/>
      </c>
      <c r="E1107" s="27" t="str">
        <f>IF(Table1[[#This Row],[Ngày2]]="","",MONTH(Table1[[#This Row],[Ngày2]]))</f>
        <v/>
      </c>
      <c r="G1107" s="5">
        <f>IF(AND(Table1[[#This Row],[Số phiếu thu]]&lt;&gt;"",Table1[[#This Row],[Số phiếu chi]]=""),"T",IF(AND(Table1[[#This Row],[Số phiếu thu]]="",Table1[[#This Row],[Số phiếu chi]]&lt;&gt;""),"C",0))</f>
        <v>0</v>
      </c>
    </row>
    <row r="1108" spans="4:7" x14ac:dyDescent="0.25">
      <c r="D1108" s="2" t="str">
        <f>IF(Table1[[#This Row],[Ngày]]="","",Table1[[#This Row],[Ngày]])</f>
        <v/>
      </c>
      <c r="E1108" s="27" t="str">
        <f>IF(Table1[[#This Row],[Ngày2]]="","",MONTH(Table1[[#This Row],[Ngày2]]))</f>
        <v/>
      </c>
      <c r="G1108" s="5">
        <f>IF(AND(Table1[[#This Row],[Số phiếu thu]]&lt;&gt;"",Table1[[#This Row],[Số phiếu chi]]=""),"T",IF(AND(Table1[[#This Row],[Số phiếu thu]]="",Table1[[#This Row],[Số phiếu chi]]&lt;&gt;""),"C",0))</f>
        <v>0</v>
      </c>
    </row>
    <row r="1109" spans="4:7" x14ac:dyDescent="0.25">
      <c r="D1109" s="2" t="str">
        <f>IF(Table1[[#This Row],[Ngày]]="","",Table1[[#This Row],[Ngày]])</f>
        <v/>
      </c>
      <c r="E1109" s="27" t="str">
        <f>IF(Table1[[#This Row],[Ngày2]]="","",MONTH(Table1[[#This Row],[Ngày2]]))</f>
        <v/>
      </c>
      <c r="G1109" s="5">
        <f>IF(AND(Table1[[#This Row],[Số phiếu thu]]&lt;&gt;"",Table1[[#This Row],[Số phiếu chi]]=""),"T",IF(AND(Table1[[#This Row],[Số phiếu thu]]="",Table1[[#This Row],[Số phiếu chi]]&lt;&gt;""),"C",0))</f>
        <v>0</v>
      </c>
    </row>
    <row r="1110" spans="4:7" x14ac:dyDescent="0.25">
      <c r="D1110" s="2" t="str">
        <f>IF(Table1[[#This Row],[Ngày]]="","",Table1[[#This Row],[Ngày]])</f>
        <v/>
      </c>
      <c r="E1110" s="27" t="str">
        <f>IF(Table1[[#This Row],[Ngày2]]="","",MONTH(Table1[[#This Row],[Ngày2]]))</f>
        <v/>
      </c>
      <c r="G1110" s="5">
        <f>IF(AND(Table1[[#This Row],[Số phiếu thu]]&lt;&gt;"",Table1[[#This Row],[Số phiếu chi]]=""),"T",IF(AND(Table1[[#This Row],[Số phiếu thu]]="",Table1[[#This Row],[Số phiếu chi]]&lt;&gt;""),"C",0))</f>
        <v>0</v>
      </c>
    </row>
    <row r="1111" spans="4:7" x14ac:dyDescent="0.25">
      <c r="D1111" s="2" t="str">
        <f>IF(Table1[[#This Row],[Ngày]]="","",Table1[[#This Row],[Ngày]])</f>
        <v/>
      </c>
      <c r="E1111" s="27" t="str">
        <f>IF(Table1[[#This Row],[Ngày2]]="","",MONTH(Table1[[#This Row],[Ngày2]]))</f>
        <v/>
      </c>
      <c r="G1111" s="5">
        <f>IF(AND(Table1[[#This Row],[Số phiếu thu]]&lt;&gt;"",Table1[[#This Row],[Số phiếu chi]]=""),"T",IF(AND(Table1[[#This Row],[Số phiếu thu]]="",Table1[[#This Row],[Số phiếu chi]]&lt;&gt;""),"C",0))</f>
        <v>0</v>
      </c>
    </row>
    <row r="1112" spans="4:7" x14ac:dyDescent="0.25">
      <c r="D1112" s="2" t="str">
        <f>IF(Table1[[#This Row],[Ngày]]="","",Table1[[#This Row],[Ngày]])</f>
        <v/>
      </c>
      <c r="E1112" s="27" t="str">
        <f>IF(Table1[[#This Row],[Ngày2]]="","",MONTH(Table1[[#This Row],[Ngày2]]))</f>
        <v/>
      </c>
      <c r="G1112" s="5">
        <f>IF(AND(Table1[[#This Row],[Số phiếu thu]]&lt;&gt;"",Table1[[#This Row],[Số phiếu chi]]=""),"T",IF(AND(Table1[[#This Row],[Số phiếu thu]]="",Table1[[#This Row],[Số phiếu chi]]&lt;&gt;""),"C",0))</f>
        <v>0</v>
      </c>
    </row>
    <row r="1113" spans="4:7" x14ac:dyDescent="0.25">
      <c r="D1113" s="2" t="str">
        <f>IF(Table1[[#This Row],[Ngày]]="","",Table1[[#This Row],[Ngày]])</f>
        <v/>
      </c>
      <c r="E1113" s="27" t="str">
        <f>IF(Table1[[#This Row],[Ngày2]]="","",MONTH(Table1[[#This Row],[Ngày2]]))</f>
        <v/>
      </c>
      <c r="G1113" s="5">
        <f>IF(AND(Table1[[#This Row],[Số phiếu thu]]&lt;&gt;"",Table1[[#This Row],[Số phiếu chi]]=""),"T",IF(AND(Table1[[#This Row],[Số phiếu thu]]="",Table1[[#This Row],[Số phiếu chi]]&lt;&gt;""),"C",0))</f>
        <v>0</v>
      </c>
    </row>
    <row r="1114" spans="4:7" x14ac:dyDescent="0.25">
      <c r="D1114" s="2" t="str">
        <f>IF(Table1[[#This Row],[Ngày]]="","",Table1[[#This Row],[Ngày]])</f>
        <v/>
      </c>
      <c r="E1114" s="27" t="str">
        <f>IF(Table1[[#This Row],[Ngày2]]="","",MONTH(Table1[[#This Row],[Ngày2]]))</f>
        <v/>
      </c>
      <c r="G1114" s="5">
        <f>IF(AND(Table1[[#This Row],[Số phiếu thu]]&lt;&gt;"",Table1[[#This Row],[Số phiếu chi]]=""),"T",IF(AND(Table1[[#This Row],[Số phiếu thu]]="",Table1[[#This Row],[Số phiếu chi]]&lt;&gt;""),"C",0))</f>
        <v>0</v>
      </c>
    </row>
    <row r="1115" spans="4:7" x14ac:dyDescent="0.25">
      <c r="D1115" s="2" t="str">
        <f>IF(Table1[[#This Row],[Ngày]]="","",Table1[[#This Row],[Ngày]])</f>
        <v/>
      </c>
      <c r="E1115" s="27" t="str">
        <f>IF(Table1[[#This Row],[Ngày2]]="","",MONTH(Table1[[#This Row],[Ngày2]]))</f>
        <v/>
      </c>
      <c r="G1115" s="5">
        <f>IF(AND(Table1[[#This Row],[Số phiếu thu]]&lt;&gt;"",Table1[[#This Row],[Số phiếu chi]]=""),"T",IF(AND(Table1[[#This Row],[Số phiếu thu]]="",Table1[[#This Row],[Số phiếu chi]]&lt;&gt;""),"C",0))</f>
        <v>0</v>
      </c>
    </row>
    <row r="1116" spans="4:7" x14ac:dyDescent="0.25">
      <c r="D1116" s="2" t="str">
        <f>IF(Table1[[#This Row],[Ngày]]="","",Table1[[#This Row],[Ngày]])</f>
        <v/>
      </c>
      <c r="E1116" s="27" t="str">
        <f>IF(Table1[[#This Row],[Ngày2]]="","",MONTH(Table1[[#This Row],[Ngày2]]))</f>
        <v/>
      </c>
      <c r="G1116" s="5">
        <f>IF(AND(Table1[[#This Row],[Số phiếu thu]]&lt;&gt;"",Table1[[#This Row],[Số phiếu chi]]=""),"T",IF(AND(Table1[[#This Row],[Số phiếu thu]]="",Table1[[#This Row],[Số phiếu chi]]&lt;&gt;""),"C",0))</f>
        <v>0</v>
      </c>
    </row>
    <row r="1117" spans="4:7" x14ac:dyDescent="0.25">
      <c r="D1117" s="2" t="str">
        <f>IF(Table1[[#This Row],[Ngày]]="","",Table1[[#This Row],[Ngày]])</f>
        <v/>
      </c>
      <c r="E1117" s="27" t="str">
        <f>IF(Table1[[#This Row],[Ngày2]]="","",MONTH(Table1[[#This Row],[Ngày2]]))</f>
        <v/>
      </c>
      <c r="G1117" s="5">
        <f>IF(AND(Table1[[#This Row],[Số phiếu thu]]&lt;&gt;"",Table1[[#This Row],[Số phiếu chi]]=""),"T",IF(AND(Table1[[#This Row],[Số phiếu thu]]="",Table1[[#This Row],[Số phiếu chi]]&lt;&gt;""),"C",0))</f>
        <v>0</v>
      </c>
    </row>
    <row r="1118" spans="4:7" x14ac:dyDescent="0.25">
      <c r="D1118" s="2" t="str">
        <f>IF(Table1[[#This Row],[Ngày]]="","",Table1[[#This Row],[Ngày]])</f>
        <v/>
      </c>
      <c r="E1118" s="27" t="str">
        <f>IF(Table1[[#This Row],[Ngày2]]="","",MONTH(Table1[[#This Row],[Ngày2]]))</f>
        <v/>
      </c>
      <c r="G1118" s="5">
        <f>IF(AND(Table1[[#This Row],[Số phiếu thu]]&lt;&gt;"",Table1[[#This Row],[Số phiếu chi]]=""),"T",IF(AND(Table1[[#This Row],[Số phiếu thu]]="",Table1[[#This Row],[Số phiếu chi]]&lt;&gt;""),"C",0))</f>
        <v>0</v>
      </c>
    </row>
    <row r="1119" spans="4:7" x14ac:dyDescent="0.25">
      <c r="D1119" s="2" t="str">
        <f>IF(Table1[[#This Row],[Ngày]]="","",Table1[[#This Row],[Ngày]])</f>
        <v/>
      </c>
      <c r="E1119" s="27" t="str">
        <f>IF(Table1[[#This Row],[Ngày2]]="","",MONTH(Table1[[#This Row],[Ngày2]]))</f>
        <v/>
      </c>
      <c r="G1119" s="5">
        <f>IF(AND(Table1[[#This Row],[Số phiếu thu]]&lt;&gt;"",Table1[[#This Row],[Số phiếu chi]]=""),"T",IF(AND(Table1[[#This Row],[Số phiếu thu]]="",Table1[[#This Row],[Số phiếu chi]]&lt;&gt;""),"C",0))</f>
        <v>0</v>
      </c>
    </row>
    <row r="1120" spans="4:7" x14ac:dyDescent="0.25">
      <c r="D1120" s="2" t="str">
        <f>IF(Table1[[#This Row],[Ngày]]="","",Table1[[#This Row],[Ngày]])</f>
        <v/>
      </c>
      <c r="E1120" s="27" t="str">
        <f>IF(Table1[[#This Row],[Ngày2]]="","",MONTH(Table1[[#This Row],[Ngày2]]))</f>
        <v/>
      </c>
      <c r="G1120" s="5">
        <f>IF(AND(Table1[[#This Row],[Số phiếu thu]]&lt;&gt;"",Table1[[#This Row],[Số phiếu chi]]=""),"T",IF(AND(Table1[[#This Row],[Số phiếu thu]]="",Table1[[#This Row],[Số phiếu chi]]&lt;&gt;""),"C",0))</f>
        <v>0</v>
      </c>
    </row>
    <row r="1121" spans="4:7" x14ac:dyDescent="0.25">
      <c r="D1121" s="2" t="str">
        <f>IF(Table1[[#This Row],[Ngày]]="","",Table1[[#This Row],[Ngày]])</f>
        <v/>
      </c>
      <c r="E1121" s="27" t="str">
        <f>IF(Table1[[#This Row],[Ngày2]]="","",MONTH(Table1[[#This Row],[Ngày2]]))</f>
        <v/>
      </c>
      <c r="G1121" s="5">
        <f>IF(AND(Table1[[#This Row],[Số phiếu thu]]&lt;&gt;"",Table1[[#This Row],[Số phiếu chi]]=""),"T",IF(AND(Table1[[#This Row],[Số phiếu thu]]="",Table1[[#This Row],[Số phiếu chi]]&lt;&gt;""),"C",0))</f>
        <v>0</v>
      </c>
    </row>
    <row r="1122" spans="4:7" x14ac:dyDescent="0.25">
      <c r="D1122" s="2" t="str">
        <f>IF(Table1[[#This Row],[Ngày]]="","",Table1[[#This Row],[Ngày]])</f>
        <v/>
      </c>
      <c r="E1122" s="27" t="str">
        <f>IF(Table1[[#This Row],[Ngày2]]="","",MONTH(Table1[[#This Row],[Ngày2]]))</f>
        <v/>
      </c>
      <c r="G1122" s="5">
        <f>IF(AND(Table1[[#This Row],[Số phiếu thu]]&lt;&gt;"",Table1[[#This Row],[Số phiếu chi]]=""),"T",IF(AND(Table1[[#This Row],[Số phiếu thu]]="",Table1[[#This Row],[Số phiếu chi]]&lt;&gt;""),"C",0))</f>
        <v>0</v>
      </c>
    </row>
    <row r="1123" spans="4:7" x14ac:dyDescent="0.25">
      <c r="D1123" s="2" t="str">
        <f>IF(Table1[[#This Row],[Ngày]]="","",Table1[[#This Row],[Ngày]])</f>
        <v/>
      </c>
      <c r="E1123" s="27" t="str">
        <f>IF(Table1[[#This Row],[Ngày2]]="","",MONTH(Table1[[#This Row],[Ngày2]]))</f>
        <v/>
      </c>
      <c r="G1123" s="5">
        <f>IF(AND(Table1[[#This Row],[Số phiếu thu]]&lt;&gt;"",Table1[[#This Row],[Số phiếu chi]]=""),"T",IF(AND(Table1[[#This Row],[Số phiếu thu]]="",Table1[[#This Row],[Số phiếu chi]]&lt;&gt;""),"C",0))</f>
        <v>0</v>
      </c>
    </row>
    <row r="1124" spans="4:7" x14ac:dyDescent="0.25">
      <c r="D1124" s="2" t="str">
        <f>IF(Table1[[#This Row],[Ngày]]="","",Table1[[#This Row],[Ngày]])</f>
        <v/>
      </c>
      <c r="E1124" s="27" t="str">
        <f>IF(Table1[[#This Row],[Ngày2]]="","",MONTH(Table1[[#This Row],[Ngày2]]))</f>
        <v/>
      </c>
      <c r="G1124" s="5">
        <f>IF(AND(Table1[[#This Row],[Số phiếu thu]]&lt;&gt;"",Table1[[#This Row],[Số phiếu chi]]=""),"T",IF(AND(Table1[[#This Row],[Số phiếu thu]]="",Table1[[#This Row],[Số phiếu chi]]&lt;&gt;""),"C",0))</f>
        <v>0</v>
      </c>
    </row>
    <row r="1125" spans="4:7" x14ac:dyDescent="0.25">
      <c r="D1125" s="2" t="str">
        <f>IF(Table1[[#This Row],[Ngày]]="","",Table1[[#This Row],[Ngày]])</f>
        <v/>
      </c>
      <c r="E1125" s="27" t="str">
        <f>IF(Table1[[#This Row],[Ngày2]]="","",MONTH(Table1[[#This Row],[Ngày2]]))</f>
        <v/>
      </c>
      <c r="G1125" s="5">
        <f>IF(AND(Table1[[#This Row],[Số phiếu thu]]&lt;&gt;"",Table1[[#This Row],[Số phiếu chi]]=""),"T",IF(AND(Table1[[#This Row],[Số phiếu thu]]="",Table1[[#This Row],[Số phiếu chi]]&lt;&gt;""),"C",0))</f>
        <v>0</v>
      </c>
    </row>
    <row r="1126" spans="4:7" x14ac:dyDescent="0.25">
      <c r="D1126" s="2" t="str">
        <f>IF(Table1[[#This Row],[Ngày]]="","",Table1[[#This Row],[Ngày]])</f>
        <v/>
      </c>
      <c r="E1126" s="27" t="str">
        <f>IF(Table1[[#This Row],[Ngày2]]="","",MONTH(Table1[[#This Row],[Ngày2]]))</f>
        <v/>
      </c>
      <c r="G1126" s="5">
        <f>IF(AND(Table1[[#This Row],[Số phiếu thu]]&lt;&gt;"",Table1[[#This Row],[Số phiếu chi]]=""),"T",IF(AND(Table1[[#This Row],[Số phiếu thu]]="",Table1[[#This Row],[Số phiếu chi]]&lt;&gt;""),"C",0))</f>
        <v>0</v>
      </c>
    </row>
    <row r="1127" spans="4:7" x14ac:dyDescent="0.25">
      <c r="D1127" s="2" t="str">
        <f>IF(Table1[[#This Row],[Ngày]]="","",Table1[[#This Row],[Ngày]])</f>
        <v/>
      </c>
      <c r="E1127" s="27" t="str">
        <f>IF(Table1[[#This Row],[Ngày2]]="","",MONTH(Table1[[#This Row],[Ngày2]]))</f>
        <v/>
      </c>
      <c r="G1127" s="5">
        <f>IF(AND(Table1[[#This Row],[Số phiếu thu]]&lt;&gt;"",Table1[[#This Row],[Số phiếu chi]]=""),"T",IF(AND(Table1[[#This Row],[Số phiếu thu]]="",Table1[[#This Row],[Số phiếu chi]]&lt;&gt;""),"C",0))</f>
        <v>0</v>
      </c>
    </row>
    <row r="1128" spans="4:7" x14ac:dyDescent="0.25">
      <c r="D1128" s="2" t="str">
        <f>IF(Table1[[#This Row],[Ngày]]="","",Table1[[#This Row],[Ngày]])</f>
        <v/>
      </c>
      <c r="E1128" s="27" t="str">
        <f>IF(Table1[[#This Row],[Ngày2]]="","",MONTH(Table1[[#This Row],[Ngày2]]))</f>
        <v/>
      </c>
      <c r="G1128" s="5">
        <f>IF(AND(Table1[[#This Row],[Số phiếu thu]]&lt;&gt;"",Table1[[#This Row],[Số phiếu chi]]=""),"T",IF(AND(Table1[[#This Row],[Số phiếu thu]]="",Table1[[#This Row],[Số phiếu chi]]&lt;&gt;""),"C",0))</f>
        <v>0</v>
      </c>
    </row>
    <row r="1129" spans="4:7" x14ac:dyDescent="0.25">
      <c r="D1129" s="2" t="str">
        <f>IF(Table1[[#This Row],[Ngày]]="","",Table1[[#This Row],[Ngày]])</f>
        <v/>
      </c>
      <c r="E1129" s="27" t="str">
        <f>IF(Table1[[#This Row],[Ngày2]]="","",MONTH(Table1[[#This Row],[Ngày2]]))</f>
        <v/>
      </c>
      <c r="G1129" s="5">
        <f>IF(AND(Table1[[#This Row],[Số phiếu thu]]&lt;&gt;"",Table1[[#This Row],[Số phiếu chi]]=""),"T",IF(AND(Table1[[#This Row],[Số phiếu thu]]="",Table1[[#This Row],[Số phiếu chi]]&lt;&gt;""),"C",0))</f>
        <v>0</v>
      </c>
    </row>
    <row r="1130" spans="4:7" x14ac:dyDescent="0.25">
      <c r="D1130" s="2" t="str">
        <f>IF(Table1[[#This Row],[Ngày]]="","",Table1[[#This Row],[Ngày]])</f>
        <v/>
      </c>
      <c r="E1130" s="27" t="str">
        <f>IF(Table1[[#This Row],[Ngày2]]="","",MONTH(Table1[[#This Row],[Ngày2]]))</f>
        <v/>
      </c>
      <c r="G1130" s="5">
        <f>IF(AND(Table1[[#This Row],[Số phiếu thu]]&lt;&gt;"",Table1[[#This Row],[Số phiếu chi]]=""),"T",IF(AND(Table1[[#This Row],[Số phiếu thu]]="",Table1[[#This Row],[Số phiếu chi]]&lt;&gt;""),"C",0))</f>
        <v>0</v>
      </c>
    </row>
    <row r="1131" spans="4:7" x14ac:dyDescent="0.25">
      <c r="D1131" s="2" t="str">
        <f>IF(Table1[[#This Row],[Ngày]]="","",Table1[[#This Row],[Ngày]])</f>
        <v/>
      </c>
      <c r="E1131" s="27" t="str">
        <f>IF(Table1[[#This Row],[Ngày2]]="","",MONTH(Table1[[#This Row],[Ngày2]]))</f>
        <v/>
      </c>
      <c r="G1131" s="5">
        <f>IF(AND(Table1[[#This Row],[Số phiếu thu]]&lt;&gt;"",Table1[[#This Row],[Số phiếu chi]]=""),"T",IF(AND(Table1[[#This Row],[Số phiếu thu]]="",Table1[[#This Row],[Số phiếu chi]]&lt;&gt;""),"C",0))</f>
        <v>0</v>
      </c>
    </row>
    <row r="1132" spans="4:7" x14ac:dyDescent="0.25">
      <c r="D1132" s="2" t="str">
        <f>IF(Table1[[#This Row],[Ngày]]="","",Table1[[#This Row],[Ngày]])</f>
        <v/>
      </c>
      <c r="E1132" s="27" t="str">
        <f>IF(Table1[[#This Row],[Ngày2]]="","",MONTH(Table1[[#This Row],[Ngày2]]))</f>
        <v/>
      </c>
      <c r="G1132" s="5">
        <f>IF(AND(Table1[[#This Row],[Số phiếu thu]]&lt;&gt;"",Table1[[#This Row],[Số phiếu chi]]=""),"T",IF(AND(Table1[[#This Row],[Số phiếu thu]]="",Table1[[#This Row],[Số phiếu chi]]&lt;&gt;""),"C",0))</f>
        <v>0</v>
      </c>
    </row>
    <row r="1133" spans="4:7" x14ac:dyDescent="0.25">
      <c r="D1133" s="2" t="str">
        <f>IF(Table1[[#This Row],[Ngày]]="","",Table1[[#This Row],[Ngày]])</f>
        <v/>
      </c>
      <c r="E1133" s="27" t="str">
        <f>IF(Table1[[#This Row],[Ngày2]]="","",MONTH(Table1[[#This Row],[Ngày2]]))</f>
        <v/>
      </c>
      <c r="G1133" s="5">
        <f>IF(AND(Table1[[#This Row],[Số phiếu thu]]&lt;&gt;"",Table1[[#This Row],[Số phiếu chi]]=""),"T",IF(AND(Table1[[#This Row],[Số phiếu thu]]="",Table1[[#This Row],[Số phiếu chi]]&lt;&gt;""),"C",0))</f>
        <v>0</v>
      </c>
    </row>
    <row r="1134" spans="4:7" x14ac:dyDescent="0.25">
      <c r="D1134" s="2" t="str">
        <f>IF(Table1[[#This Row],[Ngày]]="","",Table1[[#This Row],[Ngày]])</f>
        <v/>
      </c>
      <c r="E1134" s="27" t="str">
        <f>IF(Table1[[#This Row],[Ngày2]]="","",MONTH(Table1[[#This Row],[Ngày2]]))</f>
        <v/>
      </c>
      <c r="G1134" s="5">
        <f>IF(AND(Table1[[#This Row],[Số phiếu thu]]&lt;&gt;"",Table1[[#This Row],[Số phiếu chi]]=""),"T",IF(AND(Table1[[#This Row],[Số phiếu thu]]="",Table1[[#This Row],[Số phiếu chi]]&lt;&gt;""),"C",0))</f>
        <v>0</v>
      </c>
    </row>
    <row r="1135" spans="4:7" x14ac:dyDescent="0.25">
      <c r="D1135" s="2" t="str">
        <f>IF(Table1[[#This Row],[Ngày]]="","",Table1[[#This Row],[Ngày]])</f>
        <v/>
      </c>
      <c r="E1135" s="27" t="str">
        <f>IF(Table1[[#This Row],[Ngày2]]="","",MONTH(Table1[[#This Row],[Ngày2]]))</f>
        <v/>
      </c>
      <c r="G1135" s="5">
        <f>IF(AND(Table1[[#This Row],[Số phiếu thu]]&lt;&gt;"",Table1[[#This Row],[Số phiếu chi]]=""),"T",IF(AND(Table1[[#This Row],[Số phiếu thu]]="",Table1[[#This Row],[Số phiếu chi]]&lt;&gt;""),"C",0))</f>
        <v>0</v>
      </c>
    </row>
    <row r="1136" spans="4:7" x14ac:dyDescent="0.25">
      <c r="D1136" s="2" t="str">
        <f>IF(Table1[[#This Row],[Ngày]]="","",Table1[[#This Row],[Ngày]])</f>
        <v/>
      </c>
      <c r="E1136" s="27" t="str">
        <f>IF(Table1[[#This Row],[Ngày2]]="","",MONTH(Table1[[#This Row],[Ngày2]]))</f>
        <v/>
      </c>
      <c r="G1136" s="5">
        <f>IF(AND(Table1[[#This Row],[Số phiếu thu]]&lt;&gt;"",Table1[[#This Row],[Số phiếu chi]]=""),"T",IF(AND(Table1[[#This Row],[Số phiếu thu]]="",Table1[[#This Row],[Số phiếu chi]]&lt;&gt;""),"C",0))</f>
        <v>0</v>
      </c>
    </row>
    <row r="1137" spans="4:7" x14ac:dyDescent="0.25">
      <c r="D1137" s="2" t="str">
        <f>IF(Table1[[#This Row],[Ngày]]="","",Table1[[#This Row],[Ngày]])</f>
        <v/>
      </c>
      <c r="E1137" s="27" t="str">
        <f>IF(Table1[[#This Row],[Ngày2]]="","",MONTH(Table1[[#This Row],[Ngày2]]))</f>
        <v/>
      </c>
      <c r="G1137" s="5">
        <f>IF(AND(Table1[[#This Row],[Số phiếu thu]]&lt;&gt;"",Table1[[#This Row],[Số phiếu chi]]=""),"T",IF(AND(Table1[[#This Row],[Số phiếu thu]]="",Table1[[#This Row],[Số phiếu chi]]&lt;&gt;""),"C",0))</f>
        <v>0</v>
      </c>
    </row>
    <row r="1138" spans="4:7" x14ac:dyDescent="0.25">
      <c r="D1138" s="2" t="str">
        <f>IF(Table1[[#This Row],[Ngày]]="","",Table1[[#This Row],[Ngày]])</f>
        <v/>
      </c>
      <c r="E1138" s="27" t="str">
        <f>IF(Table1[[#This Row],[Ngày2]]="","",MONTH(Table1[[#This Row],[Ngày2]]))</f>
        <v/>
      </c>
      <c r="G1138" s="5">
        <f>IF(AND(Table1[[#This Row],[Số phiếu thu]]&lt;&gt;"",Table1[[#This Row],[Số phiếu chi]]=""),"T",IF(AND(Table1[[#This Row],[Số phiếu thu]]="",Table1[[#This Row],[Số phiếu chi]]&lt;&gt;""),"C",0))</f>
        <v>0</v>
      </c>
    </row>
    <row r="1139" spans="4:7" x14ac:dyDescent="0.25">
      <c r="D1139" s="2" t="str">
        <f>IF(Table1[[#This Row],[Ngày]]="","",Table1[[#This Row],[Ngày]])</f>
        <v/>
      </c>
      <c r="E1139" s="27" t="str">
        <f>IF(Table1[[#This Row],[Ngày2]]="","",MONTH(Table1[[#This Row],[Ngày2]]))</f>
        <v/>
      </c>
      <c r="G1139" s="5">
        <f>IF(AND(Table1[[#This Row],[Số phiếu thu]]&lt;&gt;"",Table1[[#This Row],[Số phiếu chi]]=""),"T",IF(AND(Table1[[#This Row],[Số phiếu thu]]="",Table1[[#This Row],[Số phiếu chi]]&lt;&gt;""),"C",0))</f>
        <v>0</v>
      </c>
    </row>
    <row r="1140" spans="4:7" x14ac:dyDescent="0.25">
      <c r="D1140" s="2" t="str">
        <f>IF(Table1[[#This Row],[Ngày]]="","",Table1[[#This Row],[Ngày]])</f>
        <v/>
      </c>
      <c r="E1140" s="27" t="str">
        <f>IF(Table1[[#This Row],[Ngày2]]="","",MONTH(Table1[[#This Row],[Ngày2]]))</f>
        <v/>
      </c>
      <c r="G1140" s="5">
        <f>IF(AND(Table1[[#This Row],[Số phiếu thu]]&lt;&gt;"",Table1[[#This Row],[Số phiếu chi]]=""),"T",IF(AND(Table1[[#This Row],[Số phiếu thu]]="",Table1[[#This Row],[Số phiếu chi]]&lt;&gt;""),"C",0))</f>
        <v>0</v>
      </c>
    </row>
    <row r="1141" spans="4:7" x14ac:dyDescent="0.25">
      <c r="D1141" s="2" t="str">
        <f>IF(Table1[[#This Row],[Ngày]]="","",Table1[[#This Row],[Ngày]])</f>
        <v/>
      </c>
      <c r="E1141" s="27" t="str">
        <f>IF(Table1[[#This Row],[Ngày2]]="","",MONTH(Table1[[#This Row],[Ngày2]]))</f>
        <v/>
      </c>
      <c r="G1141" s="5">
        <f>IF(AND(Table1[[#This Row],[Số phiếu thu]]&lt;&gt;"",Table1[[#This Row],[Số phiếu chi]]=""),"T",IF(AND(Table1[[#This Row],[Số phiếu thu]]="",Table1[[#This Row],[Số phiếu chi]]&lt;&gt;""),"C",0))</f>
        <v>0</v>
      </c>
    </row>
    <row r="1142" spans="4:7" x14ac:dyDescent="0.25">
      <c r="D1142" s="2" t="str">
        <f>IF(Table1[[#This Row],[Ngày]]="","",Table1[[#This Row],[Ngày]])</f>
        <v/>
      </c>
      <c r="E1142" s="27" t="str">
        <f>IF(Table1[[#This Row],[Ngày2]]="","",MONTH(Table1[[#This Row],[Ngày2]]))</f>
        <v/>
      </c>
      <c r="G1142" s="5">
        <f>IF(AND(Table1[[#This Row],[Số phiếu thu]]&lt;&gt;"",Table1[[#This Row],[Số phiếu chi]]=""),"T",IF(AND(Table1[[#This Row],[Số phiếu thu]]="",Table1[[#This Row],[Số phiếu chi]]&lt;&gt;""),"C",0))</f>
        <v>0</v>
      </c>
    </row>
    <row r="1143" spans="4:7" x14ac:dyDescent="0.25">
      <c r="D1143" s="2" t="str">
        <f>IF(Table1[[#This Row],[Ngày]]="","",Table1[[#This Row],[Ngày]])</f>
        <v/>
      </c>
      <c r="E1143" s="27" t="str">
        <f>IF(Table1[[#This Row],[Ngày2]]="","",MONTH(Table1[[#This Row],[Ngày2]]))</f>
        <v/>
      </c>
      <c r="G1143" s="5">
        <f>IF(AND(Table1[[#This Row],[Số phiếu thu]]&lt;&gt;"",Table1[[#This Row],[Số phiếu chi]]=""),"T",IF(AND(Table1[[#This Row],[Số phiếu thu]]="",Table1[[#This Row],[Số phiếu chi]]&lt;&gt;""),"C",0))</f>
        <v>0</v>
      </c>
    </row>
    <row r="1144" spans="4:7" x14ac:dyDescent="0.25">
      <c r="D1144" s="2" t="str">
        <f>IF(Table1[[#This Row],[Ngày]]="","",Table1[[#This Row],[Ngày]])</f>
        <v/>
      </c>
      <c r="E1144" s="27" t="str">
        <f>IF(Table1[[#This Row],[Ngày2]]="","",MONTH(Table1[[#This Row],[Ngày2]]))</f>
        <v/>
      </c>
      <c r="G1144" s="5">
        <f>IF(AND(Table1[[#This Row],[Số phiếu thu]]&lt;&gt;"",Table1[[#This Row],[Số phiếu chi]]=""),"T",IF(AND(Table1[[#This Row],[Số phiếu thu]]="",Table1[[#This Row],[Số phiếu chi]]&lt;&gt;""),"C",0))</f>
        <v>0</v>
      </c>
    </row>
    <row r="1145" spans="4:7" x14ac:dyDescent="0.25">
      <c r="D1145" s="2" t="str">
        <f>IF(Table1[[#This Row],[Ngày]]="","",Table1[[#This Row],[Ngày]])</f>
        <v/>
      </c>
      <c r="E1145" s="27" t="str">
        <f>IF(Table1[[#This Row],[Ngày2]]="","",MONTH(Table1[[#This Row],[Ngày2]]))</f>
        <v/>
      </c>
      <c r="G1145" s="5">
        <f>IF(AND(Table1[[#This Row],[Số phiếu thu]]&lt;&gt;"",Table1[[#This Row],[Số phiếu chi]]=""),"T",IF(AND(Table1[[#This Row],[Số phiếu thu]]="",Table1[[#This Row],[Số phiếu chi]]&lt;&gt;""),"C",0))</f>
        <v>0</v>
      </c>
    </row>
    <row r="1146" spans="4:7" x14ac:dyDescent="0.25">
      <c r="D1146" s="2" t="str">
        <f>IF(Table1[[#This Row],[Ngày]]="","",Table1[[#This Row],[Ngày]])</f>
        <v/>
      </c>
      <c r="E1146" s="27" t="str">
        <f>IF(Table1[[#This Row],[Ngày2]]="","",MONTH(Table1[[#This Row],[Ngày2]]))</f>
        <v/>
      </c>
      <c r="G1146" s="5">
        <f>IF(AND(Table1[[#This Row],[Số phiếu thu]]&lt;&gt;"",Table1[[#This Row],[Số phiếu chi]]=""),"T",IF(AND(Table1[[#This Row],[Số phiếu thu]]="",Table1[[#This Row],[Số phiếu chi]]&lt;&gt;""),"C",0))</f>
        <v>0</v>
      </c>
    </row>
    <row r="1147" spans="4:7" x14ac:dyDescent="0.25">
      <c r="D1147" s="2" t="str">
        <f>IF(Table1[[#This Row],[Ngày]]="","",Table1[[#This Row],[Ngày]])</f>
        <v/>
      </c>
      <c r="E1147" s="27" t="str">
        <f>IF(Table1[[#This Row],[Ngày2]]="","",MONTH(Table1[[#This Row],[Ngày2]]))</f>
        <v/>
      </c>
      <c r="G1147" s="5">
        <f>IF(AND(Table1[[#This Row],[Số phiếu thu]]&lt;&gt;"",Table1[[#This Row],[Số phiếu chi]]=""),"T",IF(AND(Table1[[#This Row],[Số phiếu thu]]="",Table1[[#This Row],[Số phiếu chi]]&lt;&gt;""),"C",0))</f>
        <v>0</v>
      </c>
    </row>
    <row r="1148" spans="4:7" x14ac:dyDescent="0.25">
      <c r="D1148" s="2" t="str">
        <f>IF(Table1[[#This Row],[Ngày]]="","",Table1[[#This Row],[Ngày]])</f>
        <v/>
      </c>
      <c r="E1148" s="27" t="str">
        <f>IF(Table1[[#This Row],[Ngày2]]="","",MONTH(Table1[[#This Row],[Ngày2]]))</f>
        <v/>
      </c>
      <c r="G1148" s="5">
        <f>IF(AND(Table1[[#This Row],[Số phiếu thu]]&lt;&gt;"",Table1[[#This Row],[Số phiếu chi]]=""),"T",IF(AND(Table1[[#This Row],[Số phiếu thu]]="",Table1[[#This Row],[Số phiếu chi]]&lt;&gt;""),"C",0))</f>
        <v>0</v>
      </c>
    </row>
    <row r="1149" spans="4:7" x14ac:dyDescent="0.25">
      <c r="D1149" s="2" t="str">
        <f>IF(Table1[[#This Row],[Ngày]]="","",Table1[[#This Row],[Ngày]])</f>
        <v/>
      </c>
      <c r="E1149" s="27" t="str">
        <f>IF(Table1[[#This Row],[Ngày2]]="","",MONTH(Table1[[#This Row],[Ngày2]]))</f>
        <v/>
      </c>
      <c r="G1149" s="5">
        <f>IF(AND(Table1[[#This Row],[Số phiếu thu]]&lt;&gt;"",Table1[[#This Row],[Số phiếu chi]]=""),"T",IF(AND(Table1[[#This Row],[Số phiếu thu]]="",Table1[[#This Row],[Số phiếu chi]]&lt;&gt;""),"C",0))</f>
        <v>0</v>
      </c>
    </row>
    <row r="1150" spans="4:7" x14ac:dyDescent="0.25">
      <c r="D1150" s="2" t="str">
        <f>IF(Table1[[#This Row],[Ngày]]="","",Table1[[#This Row],[Ngày]])</f>
        <v/>
      </c>
      <c r="E1150" s="27" t="str">
        <f>IF(Table1[[#This Row],[Ngày2]]="","",MONTH(Table1[[#This Row],[Ngày2]]))</f>
        <v/>
      </c>
      <c r="G1150" s="5">
        <f>IF(AND(Table1[[#This Row],[Số phiếu thu]]&lt;&gt;"",Table1[[#This Row],[Số phiếu chi]]=""),"T",IF(AND(Table1[[#This Row],[Số phiếu thu]]="",Table1[[#This Row],[Số phiếu chi]]&lt;&gt;""),"C",0))</f>
        <v>0</v>
      </c>
    </row>
    <row r="1151" spans="4:7" x14ac:dyDescent="0.25">
      <c r="D1151" s="2" t="str">
        <f>IF(Table1[[#This Row],[Ngày]]="","",Table1[[#This Row],[Ngày]])</f>
        <v/>
      </c>
      <c r="E1151" s="27" t="str">
        <f>IF(Table1[[#This Row],[Ngày2]]="","",MONTH(Table1[[#This Row],[Ngày2]]))</f>
        <v/>
      </c>
      <c r="G1151" s="5">
        <f>IF(AND(Table1[[#This Row],[Số phiếu thu]]&lt;&gt;"",Table1[[#This Row],[Số phiếu chi]]=""),"T",IF(AND(Table1[[#This Row],[Số phiếu thu]]="",Table1[[#This Row],[Số phiếu chi]]&lt;&gt;""),"C",0))</f>
        <v>0</v>
      </c>
    </row>
    <row r="1152" spans="4:7" x14ac:dyDescent="0.25">
      <c r="D1152" s="2" t="str">
        <f>IF(Table1[[#This Row],[Ngày]]="","",Table1[[#This Row],[Ngày]])</f>
        <v/>
      </c>
      <c r="E1152" s="27" t="str">
        <f>IF(Table1[[#This Row],[Ngày2]]="","",MONTH(Table1[[#This Row],[Ngày2]]))</f>
        <v/>
      </c>
      <c r="G1152" s="5">
        <f>IF(AND(Table1[[#This Row],[Số phiếu thu]]&lt;&gt;"",Table1[[#This Row],[Số phiếu chi]]=""),"T",IF(AND(Table1[[#This Row],[Số phiếu thu]]="",Table1[[#This Row],[Số phiếu chi]]&lt;&gt;""),"C",0))</f>
        <v>0</v>
      </c>
    </row>
    <row r="1153" spans="4:7" x14ac:dyDescent="0.25">
      <c r="D1153" s="2" t="str">
        <f>IF(Table1[[#This Row],[Ngày]]="","",Table1[[#This Row],[Ngày]])</f>
        <v/>
      </c>
      <c r="E1153" s="27" t="str">
        <f>IF(Table1[[#This Row],[Ngày2]]="","",MONTH(Table1[[#This Row],[Ngày2]]))</f>
        <v/>
      </c>
      <c r="G1153" s="5">
        <f>IF(AND(Table1[[#This Row],[Số phiếu thu]]&lt;&gt;"",Table1[[#This Row],[Số phiếu chi]]=""),"T",IF(AND(Table1[[#This Row],[Số phiếu thu]]="",Table1[[#This Row],[Số phiếu chi]]&lt;&gt;""),"C",0))</f>
        <v>0</v>
      </c>
    </row>
    <row r="1154" spans="4:7" x14ac:dyDescent="0.25">
      <c r="D1154" s="2" t="str">
        <f>IF(Table1[[#This Row],[Ngày]]="","",Table1[[#This Row],[Ngày]])</f>
        <v/>
      </c>
      <c r="E1154" s="27" t="str">
        <f>IF(Table1[[#This Row],[Ngày2]]="","",MONTH(Table1[[#This Row],[Ngày2]]))</f>
        <v/>
      </c>
      <c r="G1154" s="5">
        <f>IF(AND(Table1[[#This Row],[Số phiếu thu]]&lt;&gt;"",Table1[[#This Row],[Số phiếu chi]]=""),"T",IF(AND(Table1[[#This Row],[Số phiếu thu]]="",Table1[[#This Row],[Số phiếu chi]]&lt;&gt;""),"C",0))</f>
        <v>0</v>
      </c>
    </row>
    <row r="1155" spans="4:7" x14ac:dyDescent="0.25">
      <c r="D1155" s="2" t="str">
        <f>IF(Table1[[#This Row],[Ngày]]="","",Table1[[#This Row],[Ngày]])</f>
        <v/>
      </c>
      <c r="E1155" s="27" t="str">
        <f>IF(Table1[[#This Row],[Ngày2]]="","",MONTH(Table1[[#This Row],[Ngày2]]))</f>
        <v/>
      </c>
      <c r="G1155" s="5">
        <f>IF(AND(Table1[[#This Row],[Số phiếu thu]]&lt;&gt;"",Table1[[#This Row],[Số phiếu chi]]=""),"T",IF(AND(Table1[[#This Row],[Số phiếu thu]]="",Table1[[#This Row],[Số phiếu chi]]&lt;&gt;""),"C",0))</f>
        <v>0</v>
      </c>
    </row>
    <row r="1156" spans="4:7" x14ac:dyDescent="0.25">
      <c r="D1156" s="2" t="str">
        <f>IF(Table1[[#This Row],[Ngày]]="","",Table1[[#This Row],[Ngày]])</f>
        <v/>
      </c>
      <c r="E1156" s="27" t="str">
        <f>IF(Table1[[#This Row],[Ngày2]]="","",MONTH(Table1[[#This Row],[Ngày2]]))</f>
        <v/>
      </c>
      <c r="G1156" s="5">
        <f>IF(AND(Table1[[#This Row],[Số phiếu thu]]&lt;&gt;"",Table1[[#This Row],[Số phiếu chi]]=""),"T",IF(AND(Table1[[#This Row],[Số phiếu thu]]="",Table1[[#This Row],[Số phiếu chi]]&lt;&gt;""),"C",0))</f>
        <v>0</v>
      </c>
    </row>
    <row r="1157" spans="4:7" x14ac:dyDescent="0.25">
      <c r="D1157" s="2" t="str">
        <f>IF(Table1[[#This Row],[Ngày]]="","",Table1[[#This Row],[Ngày]])</f>
        <v/>
      </c>
      <c r="E1157" s="27" t="str">
        <f>IF(Table1[[#This Row],[Ngày2]]="","",MONTH(Table1[[#This Row],[Ngày2]]))</f>
        <v/>
      </c>
      <c r="G1157" s="5">
        <f>IF(AND(Table1[[#This Row],[Số phiếu thu]]&lt;&gt;"",Table1[[#This Row],[Số phiếu chi]]=""),"T",IF(AND(Table1[[#This Row],[Số phiếu thu]]="",Table1[[#This Row],[Số phiếu chi]]&lt;&gt;""),"C",0))</f>
        <v>0</v>
      </c>
    </row>
    <row r="1158" spans="4:7" x14ac:dyDescent="0.25">
      <c r="D1158" s="2" t="str">
        <f>IF(Table1[[#This Row],[Ngày]]="","",Table1[[#This Row],[Ngày]])</f>
        <v/>
      </c>
      <c r="E1158" s="27" t="str">
        <f>IF(Table1[[#This Row],[Ngày2]]="","",MONTH(Table1[[#This Row],[Ngày2]]))</f>
        <v/>
      </c>
      <c r="G1158" s="5">
        <f>IF(AND(Table1[[#This Row],[Số phiếu thu]]&lt;&gt;"",Table1[[#This Row],[Số phiếu chi]]=""),"T",IF(AND(Table1[[#This Row],[Số phiếu thu]]="",Table1[[#This Row],[Số phiếu chi]]&lt;&gt;""),"C",0))</f>
        <v>0</v>
      </c>
    </row>
    <row r="1159" spans="4:7" x14ac:dyDescent="0.25">
      <c r="D1159" s="2" t="str">
        <f>IF(Table1[[#This Row],[Ngày]]="","",Table1[[#This Row],[Ngày]])</f>
        <v/>
      </c>
      <c r="E1159" s="27" t="str">
        <f>IF(Table1[[#This Row],[Ngày2]]="","",MONTH(Table1[[#This Row],[Ngày2]]))</f>
        <v/>
      </c>
      <c r="G1159" s="5">
        <f>IF(AND(Table1[[#This Row],[Số phiếu thu]]&lt;&gt;"",Table1[[#This Row],[Số phiếu chi]]=""),"T",IF(AND(Table1[[#This Row],[Số phiếu thu]]="",Table1[[#This Row],[Số phiếu chi]]&lt;&gt;""),"C",0))</f>
        <v>0</v>
      </c>
    </row>
    <row r="1160" spans="4:7" x14ac:dyDescent="0.25">
      <c r="D1160" s="2" t="str">
        <f>IF(Table1[[#This Row],[Ngày]]="","",Table1[[#This Row],[Ngày]])</f>
        <v/>
      </c>
      <c r="E1160" s="27" t="str">
        <f>IF(Table1[[#This Row],[Ngày2]]="","",MONTH(Table1[[#This Row],[Ngày2]]))</f>
        <v/>
      </c>
      <c r="G1160" s="5">
        <f>IF(AND(Table1[[#This Row],[Số phiếu thu]]&lt;&gt;"",Table1[[#This Row],[Số phiếu chi]]=""),"T",IF(AND(Table1[[#This Row],[Số phiếu thu]]="",Table1[[#This Row],[Số phiếu chi]]&lt;&gt;""),"C",0))</f>
        <v>0</v>
      </c>
    </row>
    <row r="1161" spans="4:7" x14ac:dyDescent="0.25">
      <c r="D1161" s="2" t="str">
        <f>IF(Table1[[#This Row],[Ngày]]="","",Table1[[#This Row],[Ngày]])</f>
        <v/>
      </c>
      <c r="E1161" s="27" t="str">
        <f>IF(Table1[[#This Row],[Ngày2]]="","",MONTH(Table1[[#This Row],[Ngày2]]))</f>
        <v/>
      </c>
      <c r="G1161" s="5">
        <f>IF(AND(Table1[[#This Row],[Số phiếu thu]]&lt;&gt;"",Table1[[#This Row],[Số phiếu chi]]=""),"T",IF(AND(Table1[[#This Row],[Số phiếu thu]]="",Table1[[#This Row],[Số phiếu chi]]&lt;&gt;""),"C",0))</f>
        <v>0</v>
      </c>
    </row>
    <row r="1162" spans="4:7" x14ac:dyDescent="0.25">
      <c r="D1162" s="2" t="str">
        <f>IF(Table1[[#This Row],[Ngày]]="","",Table1[[#This Row],[Ngày]])</f>
        <v/>
      </c>
      <c r="E1162" s="27" t="str">
        <f>IF(Table1[[#This Row],[Ngày2]]="","",MONTH(Table1[[#This Row],[Ngày2]]))</f>
        <v/>
      </c>
      <c r="G1162" s="5">
        <f>IF(AND(Table1[[#This Row],[Số phiếu thu]]&lt;&gt;"",Table1[[#This Row],[Số phiếu chi]]=""),"T",IF(AND(Table1[[#This Row],[Số phiếu thu]]="",Table1[[#This Row],[Số phiếu chi]]&lt;&gt;""),"C",0))</f>
        <v>0</v>
      </c>
    </row>
    <row r="1163" spans="4:7" x14ac:dyDescent="0.25">
      <c r="D1163" s="2" t="str">
        <f>IF(Table1[[#This Row],[Ngày]]="","",Table1[[#This Row],[Ngày]])</f>
        <v/>
      </c>
      <c r="E1163" s="27" t="str">
        <f>IF(Table1[[#This Row],[Ngày2]]="","",MONTH(Table1[[#This Row],[Ngày2]]))</f>
        <v/>
      </c>
      <c r="G1163" s="5">
        <f>IF(AND(Table1[[#This Row],[Số phiếu thu]]&lt;&gt;"",Table1[[#This Row],[Số phiếu chi]]=""),"T",IF(AND(Table1[[#This Row],[Số phiếu thu]]="",Table1[[#This Row],[Số phiếu chi]]&lt;&gt;""),"C",0))</f>
        <v>0</v>
      </c>
    </row>
    <row r="1164" spans="4:7" x14ac:dyDescent="0.25">
      <c r="D1164" s="2" t="str">
        <f>IF(Table1[[#This Row],[Ngày]]="","",Table1[[#This Row],[Ngày]])</f>
        <v/>
      </c>
      <c r="E1164" s="27" t="str">
        <f>IF(Table1[[#This Row],[Ngày2]]="","",MONTH(Table1[[#This Row],[Ngày2]]))</f>
        <v/>
      </c>
      <c r="G1164" s="5">
        <f>IF(AND(Table1[[#This Row],[Số phiếu thu]]&lt;&gt;"",Table1[[#This Row],[Số phiếu chi]]=""),"T",IF(AND(Table1[[#This Row],[Số phiếu thu]]="",Table1[[#This Row],[Số phiếu chi]]&lt;&gt;""),"C",0))</f>
        <v>0</v>
      </c>
    </row>
    <row r="1165" spans="4:7" x14ac:dyDescent="0.25">
      <c r="D1165" s="2" t="str">
        <f>IF(Table1[[#This Row],[Ngày]]="","",Table1[[#This Row],[Ngày]])</f>
        <v/>
      </c>
      <c r="E1165" s="27" t="str">
        <f>IF(Table1[[#This Row],[Ngày2]]="","",MONTH(Table1[[#This Row],[Ngày2]]))</f>
        <v/>
      </c>
      <c r="G1165" s="5">
        <f>IF(AND(Table1[[#This Row],[Số phiếu thu]]&lt;&gt;"",Table1[[#This Row],[Số phiếu chi]]=""),"T",IF(AND(Table1[[#This Row],[Số phiếu thu]]="",Table1[[#This Row],[Số phiếu chi]]&lt;&gt;""),"C",0))</f>
        <v>0</v>
      </c>
    </row>
    <row r="1166" spans="4:7" x14ac:dyDescent="0.25">
      <c r="D1166" s="2" t="str">
        <f>IF(Table1[[#This Row],[Ngày]]="","",Table1[[#This Row],[Ngày]])</f>
        <v/>
      </c>
      <c r="E1166" s="27" t="str">
        <f>IF(Table1[[#This Row],[Ngày2]]="","",MONTH(Table1[[#This Row],[Ngày2]]))</f>
        <v/>
      </c>
      <c r="G1166" s="5">
        <f>IF(AND(Table1[[#This Row],[Số phiếu thu]]&lt;&gt;"",Table1[[#This Row],[Số phiếu chi]]=""),"T",IF(AND(Table1[[#This Row],[Số phiếu thu]]="",Table1[[#This Row],[Số phiếu chi]]&lt;&gt;""),"C",0))</f>
        <v>0</v>
      </c>
    </row>
    <row r="1167" spans="4:7" x14ac:dyDescent="0.25">
      <c r="D1167" s="2" t="str">
        <f>IF(Table1[[#This Row],[Ngày]]="","",Table1[[#This Row],[Ngày]])</f>
        <v/>
      </c>
      <c r="E1167" s="27" t="str">
        <f>IF(Table1[[#This Row],[Ngày2]]="","",MONTH(Table1[[#This Row],[Ngày2]]))</f>
        <v/>
      </c>
      <c r="G1167" s="5">
        <f>IF(AND(Table1[[#This Row],[Số phiếu thu]]&lt;&gt;"",Table1[[#This Row],[Số phiếu chi]]=""),"T",IF(AND(Table1[[#This Row],[Số phiếu thu]]="",Table1[[#This Row],[Số phiếu chi]]&lt;&gt;""),"C",0))</f>
        <v>0</v>
      </c>
    </row>
    <row r="1168" spans="4:7" x14ac:dyDescent="0.25">
      <c r="D1168" s="2" t="str">
        <f>IF(Table1[[#This Row],[Ngày]]="","",Table1[[#This Row],[Ngày]])</f>
        <v/>
      </c>
      <c r="E1168" s="27" t="str">
        <f>IF(Table1[[#This Row],[Ngày2]]="","",MONTH(Table1[[#This Row],[Ngày2]]))</f>
        <v/>
      </c>
      <c r="G1168" s="5">
        <f>IF(AND(Table1[[#This Row],[Số phiếu thu]]&lt;&gt;"",Table1[[#This Row],[Số phiếu chi]]=""),"T",IF(AND(Table1[[#This Row],[Số phiếu thu]]="",Table1[[#This Row],[Số phiếu chi]]&lt;&gt;""),"C",0))</f>
        <v>0</v>
      </c>
    </row>
    <row r="1169" spans="4:7" x14ac:dyDescent="0.25">
      <c r="D1169" s="2" t="str">
        <f>IF(Table1[[#This Row],[Ngày]]="","",Table1[[#This Row],[Ngày]])</f>
        <v/>
      </c>
      <c r="E1169" s="27" t="str">
        <f>IF(Table1[[#This Row],[Ngày2]]="","",MONTH(Table1[[#This Row],[Ngày2]]))</f>
        <v/>
      </c>
      <c r="G1169" s="5">
        <f>IF(AND(Table1[[#This Row],[Số phiếu thu]]&lt;&gt;"",Table1[[#This Row],[Số phiếu chi]]=""),"T",IF(AND(Table1[[#This Row],[Số phiếu thu]]="",Table1[[#This Row],[Số phiếu chi]]&lt;&gt;""),"C",0))</f>
        <v>0</v>
      </c>
    </row>
    <row r="1170" spans="4:7" x14ac:dyDescent="0.25">
      <c r="D1170" s="2" t="str">
        <f>IF(Table1[[#This Row],[Ngày]]="","",Table1[[#This Row],[Ngày]])</f>
        <v/>
      </c>
      <c r="E1170" s="27" t="str">
        <f>IF(Table1[[#This Row],[Ngày2]]="","",MONTH(Table1[[#This Row],[Ngày2]]))</f>
        <v/>
      </c>
      <c r="G1170" s="5">
        <f>IF(AND(Table1[[#This Row],[Số phiếu thu]]&lt;&gt;"",Table1[[#This Row],[Số phiếu chi]]=""),"T",IF(AND(Table1[[#This Row],[Số phiếu thu]]="",Table1[[#This Row],[Số phiếu chi]]&lt;&gt;""),"C",0))</f>
        <v>0</v>
      </c>
    </row>
    <row r="1171" spans="4:7" x14ac:dyDescent="0.25">
      <c r="D1171" s="2" t="str">
        <f>IF(Table1[[#This Row],[Ngày]]="","",Table1[[#This Row],[Ngày]])</f>
        <v/>
      </c>
      <c r="E1171" s="27" t="str">
        <f>IF(Table1[[#This Row],[Ngày2]]="","",MONTH(Table1[[#This Row],[Ngày2]]))</f>
        <v/>
      </c>
      <c r="G1171" s="5">
        <f>IF(AND(Table1[[#This Row],[Số phiếu thu]]&lt;&gt;"",Table1[[#This Row],[Số phiếu chi]]=""),"T",IF(AND(Table1[[#This Row],[Số phiếu thu]]="",Table1[[#This Row],[Số phiếu chi]]&lt;&gt;""),"C",0))</f>
        <v>0</v>
      </c>
    </row>
    <row r="1172" spans="4:7" x14ac:dyDescent="0.25">
      <c r="D1172" s="2" t="str">
        <f>IF(Table1[[#This Row],[Ngày]]="","",Table1[[#This Row],[Ngày]])</f>
        <v/>
      </c>
      <c r="E1172" s="27" t="str">
        <f>IF(Table1[[#This Row],[Ngày2]]="","",MONTH(Table1[[#This Row],[Ngày2]]))</f>
        <v/>
      </c>
      <c r="G1172" s="5">
        <f>IF(AND(Table1[[#This Row],[Số phiếu thu]]&lt;&gt;"",Table1[[#This Row],[Số phiếu chi]]=""),"T",IF(AND(Table1[[#This Row],[Số phiếu thu]]="",Table1[[#This Row],[Số phiếu chi]]&lt;&gt;""),"C",0))</f>
        <v>0</v>
      </c>
    </row>
    <row r="1173" spans="4:7" x14ac:dyDescent="0.25">
      <c r="D1173" s="2" t="str">
        <f>IF(Table1[[#This Row],[Ngày]]="","",Table1[[#This Row],[Ngày]])</f>
        <v/>
      </c>
      <c r="E1173" s="27" t="str">
        <f>IF(Table1[[#This Row],[Ngày2]]="","",MONTH(Table1[[#This Row],[Ngày2]]))</f>
        <v/>
      </c>
      <c r="G1173" s="5">
        <f>IF(AND(Table1[[#This Row],[Số phiếu thu]]&lt;&gt;"",Table1[[#This Row],[Số phiếu chi]]=""),"T",IF(AND(Table1[[#This Row],[Số phiếu thu]]="",Table1[[#This Row],[Số phiếu chi]]&lt;&gt;""),"C",0))</f>
        <v>0</v>
      </c>
    </row>
    <row r="1174" spans="4:7" x14ac:dyDescent="0.25">
      <c r="D1174" s="2" t="str">
        <f>IF(Table1[[#This Row],[Ngày]]="","",Table1[[#This Row],[Ngày]])</f>
        <v/>
      </c>
      <c r="E1174" s="27" t="str">
        <f>IF(Table1[[#This Row],[Ngày2]]="","",MONTH(Table1[[#This Row],[Ngày2]]))</f>
        <v/>
      </c>
      <c r="G1174" s="5">
        <f>IF(AND(Table1[[#This Row],[Số phiếu thu]]&lt;&gt;"",Table1[[#This Row],[Số phiếu chi]]=""),"T",IF(AND(Table1[[#This Row],[Số phiếu thu]]="",Table1[[#This Row],[Số phiếu chi]]&lt;&gt;""),"C",0))</f>
        <v>0</v>
      </c>
    </row>
    <row r="1175" spans="4:7" x14ac:dyDescent="0.25">
      <c r="D1175" s="2" t="str">
        <f>IF(Table1[[#This Row],[Ngày]]="","",Table1[[#This Row],[Ngày]])</f>
        <v/>
      </c>
      <c r="E1175" s="27" t="str">
        <f>IF(Table1[[#This Row],[Ngày2]]="","",MONTH(Table1[[#This Row],[Ngày2]]))</f>
        <v/>
      </c>
      <c r="G1175" s="5">
        <f>IF(AND(Table1[[#This Row],[Số phiếu thu]]&lt;&gt;"",Table1[[#This Row],[Số phiếu chi]]=""),"T",IF(AND(Table1[[#This Row],[Số phiếu thu]]="",Table1[[#This Row],[Số phiếu chi]]&lt;&gt;""),"C",0))</f>
        <v>0</v>
      </c>
    </row>
    <row r="1176" spans="4:7" x14ac:dyDescent="0.25">
      <c r="D1176" s="2" t="str">
        <f>IF(Table1[[#This Row],[Ngày]]="","",Table1[[#This Row],[Ngày]])</f>
        <v/>
      </c>
      <c r="E1176" s="27" t="str">
        <f>IF(Table1[[#This Row],[Ngày2]]="","",MONTH(Table1[[#This Row],[Ngày2]]))</f>
        <v/>
      </c>
      <c r="G1176" s="5">
        <f>IF(AND(Table1[[#This Row],[Số phiếu thu]]&lt;&gt;"",Table1[[#This Row],[Số phiếu chi]]=""),"T",IF(AND(Table1[[#This Row],[Số phiếu thu]]="",Table1[[#This Row],[Số phiếu chi]]&lt;&gt;""),"C",0))</f>
        <v>0</v>
      </c>
    </row>
    <row r="1177" spans="4:7" x14ac:dyDescent="0.25">
      <c r="D1177" s="2" t="str">
        <f>IF(Table1[[#This Row],[Ngày]]="","",Table1[[#This Row],[Ngày]])</f>
        <v/>
      </c>
      <c r="E1177" s="27" t="str">
        <f>IF(Table1[[#This Row],[Ngày2]]="","",MONTH(Table1[[#This Row],[Ngày2]]))</f>
        <v/>
      </c>
      <c r="G1177" s="5">
        <f>IF(AND(Table1[[#This Row],[Số phiếu thu]]&lt;&gt;"",Table1[[#This Row],[Số phiếu chi]]=""),"T",IF(AND(Table1[[#This Row],[Số phiếu thu]]="",Table1[[#This Row],[Số phiếu chi]]&lt;&gt;""),"C",0))</f>
        <v>0</v>
      </c>
    </row>
    <row r="1178" spans="4:7" x14ac:dyDescent="0.25">
      <c r="D1178" s="2" t="str">
        <f>IF(Table1[[#This Row],[Ngày]]="","",Table1[[#This Row],[Ngày]])</f>
        <v/>
      </c>
      <c r="E1178" s="27" t="str">
        <f>IF(Table1[[#This Row],[Ngày2]]="","",MONTH(Table1[[#This Row],[Ngày2]]))</f>
        <v/>
      </c>
      <c r="G1178" s="5">
        <f>IF(AND(Table1[[#This Row],[Số phiếu thu]]&lt;&gt;"",Table1[[#This Row],[Số phiếu chi]]=""),"T",IF(AND(Table1[[#This Row],[Số phiếu thu]]="",Table1[[#This Row],[Số phiếu chi]]&lt;&gt;""),"C",0))</f>
        <v>0</v>
      </c>
    </row>
    <row r="1179" spans="4:7" x14ac:dyDescent="0.25">
      <c r="D1179" s="2" t="str">
        <f>IF(Table1[[#This Row],[Ngày]]="","",Table1[[#This Row],[Ngày]])</f>
        <v/>
      </c>
      <c r="E1179" s="27" t="str">
        <f>IF(Table1[[#This Row],[Ngày2]]="","",MONTH(Table1[[#This Row],[Ngày2]]))</f>
        <v/>
      </c>
      <c r="G1179" s="5">
        <f>IF(AND(Table1[[#This Row],[Số phiếu thu]]&lt;&gt;"",Table1[[#This Row],[Số phiếu chi]]=""),"T",IF(AND(Table1[[#This Row],[Số phiếu thu]]="",Table1[[#This Row],[Số phiếu chi]]&lt;&gt;""),"C",0))</f>
        <v>0</v>
      </c>
    </row>
    <row r="1180" spans="4:7" x14ac:dyDescent="0.25">
      <c r="D1180" s="2" t="str">
        <f>IF(Table1[[#This Row],[Ngày]]="","",Table1[[#This Row],[Ngày]])</f>
        <v/>
      </c>
      <c r="E1180" s="27" t="str">
        <f>IF(Table1[[#This Row],[Ngày2]]="","",MONTH(Table1[[#This Row],[Ngày2]]))</f>
        <v/>
      </c>
      <c r="G1180" s="5">
        <f>IF(AND(Table1[[#This Row],[Số phiếu thu]]&lt;&gt;"",Table1[[#This Row],[Số phiếu chi]]=""),"T",IF(AND(Table1[[#This Row],[Số phiếu thu]]="",Table1[[#This Row],[Số phiếu chi]]&lt;&gt;""),"C",0))</f>
        <v>0</v>
      </c>
    </row>
    <row r="1181" spans="4:7" x14ac:dyDescent="0.25">
      <c r="D1181" s="2" t="str">
        <f>IF(Table1[[#This Row],[Ngày]]="","",Table1[[#This Row],[Ngày]])</f>
        <v/>
      </c>
      <c r="E1181" s="27" t="str">
        <f>IF(Table1[[#This Row],[Ngày2]]="","",MONTH(Table1[[#This Row],[Ngày2]]))</f>
        <v/>
      </c>
      <c r="G1181" s="5">
        <f>IF(AND(Table1[[#This Row],[Số phiếu thu]]&lt;&gt;"",Table1[[#This Row],[Số phiếu chi]]=""),"T",IF(AND(Table1[[#This Row],[Số phiếu thu]]="",Table1[[#This Row],[Số phiếu chi]]&lt;&gt;""),"C",0))</f>
        <v>0</v>
      </c>
    </row>
    <row r="1182" spans="4:7" x14ac:dyDescent="0.25">
      <c r="D1182" s="2" t="str">
        <f>IF(Table1[[#This Row],[Ngày]]="","",Table1[[#This Row],[Ngày]])</f>
        <v/>
      </c>
      <c r="E1182" s="27" t="str">
        <f>IF(Table1[[#This Row],[Ngày2]]="","",MONTH(Table1[[#This Row],[Ngày2]]))</f>
        <v/>
      </c>
      <c r="G1182" s="5">
        <f>IF(AND(Table1[[#This Row],[Số phiếu thu]]&lt;&gt;"",Table1[[#This Row],[Số phiếu chi]]=""),"T",IF(AND(Table1[[#This Row],[Số phiếu thu]]="",Table1[[#This Row],[Số phiếu chi]]&lt;&gt;""),"C",0))</f>
        <v>0</v>
      </c>
    </row>
    <row r="1183" spans="4:7" x14ac:dyDescent="0.25">
      <c r="D1183" s="2" t="str">
        <f>IF(Table1[[#This Row],[Ngày]]="","",Table1[[#This Row],[Ngày]])</f>
        <v/>
      </c>
      <c r="E1183" s="27" t="str">
        <f>IF(Table1[[#This Row],[Ngày2]]="","",MONTH(Table1[[#This Row],[Ngày2]]))</f>
        <v/>
      </c>
      <c r="G1183" s="5">
        <f>IF(AND(Table1[[#This Row],[Số phiếu thu]]&lt;&gt;"",Table1[[#This Row],[Số phiếu chi]]=""),"T",IF(AND(Table1[[#This Row],[Số phiếu thu]]="",Table1[[#This Row],[Số phiếu chi]]&lt;&gt;""),"C",0))</f>
        <v>0</v>
      </c>
    </row>
    <row r="1184" spans="4:7" x14ac:dyDescent="0.25">
      <c r="D1184" s="2" t="str">
        <f>IF(Table1[[#This Row],[Ngày]]="","",Table1[[#This Row],[Ngày]])</f>
        <v/>
      </c>
      <c r="E1184" s="27" t="str">
        <f>IF(Table1[[#This Row],[Ngày2]]="","",MONTH(Table1[[#This Row],[Ngày2]]))</f>
        <v/>
      </c>
      <c r="G1184" s="5">
        <f>IF(AND(Table1[[#This Row],[Số phiếu thu]]&lt;&gt;"",Table1[[#This Row],[Số phiếu chi]]=""),"T",IF(AND(Table1[[#This Row],[Số phiếu thu]]="",Table1[[#This Row],[Số phiếu chi]]&lt;&gt;""),"C",0))</f>
        <v>0</v>
      </c>
    </row>
    <row r="1185" spans="4:7" x14ac:dyDescent="0.25">
      <c r="D1185" s="2" t="str">
        <f>IF(Table1[[#This Row],[Ngày]]="","",Table1[[#This Row],[Ngày]])</f>
        <v/>
      </c>
      <c r="E1185" s="27" t="str">
        <f>IF(Table1[[#This Row],[Ngày2]]="","",MONTH(Table1[[#This Row],[Ngày2]]))</f>
        <v/>
      </c>
      <c r="G1185" s="5">
        <f>IF(AND(Table1[[#This Row],[Số phiếu thu]]&lt;&gt;"",Table1[[#This Row],[Số phiếu chi]]=""),"T",IF(AND(Table1[[#This Row],[Số phiếu thu]]="",Table1[[#This Row],[Số phiếu chi]]&lt;&gt;""),"C",0))</f>
        <v>0</v>
      </c>
    </row>
    <row r="1186" spans="4:7" x14ac:dyDescent="0.25">
      <c r="D1186" s="2" t="str">
        <f>IF(Table1[[#This Row],[Ngày]]="","",Table1[[#This Row],[Ngày]])</f>
        <v/>
      </c>
      <c r="E1186" s="27" t="str">
        <f>IF(Table1[[#This Row],[Ngày2]]="","",MONTH(Table1[[#This Row],[Ngày2]]))</f>
        <v/>
      </c>
      <c r="G1186" s="5">
        <f>IF(AND(Table1[[#This Row],[Số phiếu thu]]&lt;&gt;"",Table1[[#This Row],[Số phiếu chi]]=""),"T",IF(AND(Table1[[#This Row],[Số phiếu thu]]="",Table1[[#This Row],[Số phiếu chi]]&lt;&gt;""),"C",0))</f>
        <v>0</v>
      </c>
    </row>
    <row r="1187" spans="4:7" x14ac:dyDescent="0.25">
      <c r="D1187" s="2" t="str">
        <f>IF(Table1[[#This Row],[Ngày]]="","",Table1[[#This Row],[Ngày]])</f>
        <v/>
      </c>
      <c r="E1187" s="27" t="str">
        <f>IF(Table1[[#This Row],[Ngày2]]="","",MONTH(Table1[[#This Row],[Ngày2]]))</f>
        <v/>
      </c>
      <c r="G1187" s="5">
        <f>IF(AND(Table1[[#This Row],[Số phiếu thu]]&lt;&gt;"",Table1[[#This Row],[Số phiếu chi]]=""),"T",IF(AND(Table1[[#This Row],[Số phiếu thu]]="",Table1[[#This Row],[Số phiếu chi]]&lt;&gt;""),"C",0))</f>
        <v>0</v>
      </c>
    </row>
    <row r="1188" spans="4:7" x14ac:dyDescent="0.25">
      <c r="D1188" s="2" t="str">
        <f>IF(Table1[[#This Row],[Ngày]]="","",Table1[[#This Row],[Ngày]])</f>
        <v/>
      </c>
      <c r="E1188" s="27" t="str">
        <f>IF(Table1[[#This Row],[Ngày2]]="","",MONTH(Table1[[#This Row],[Ngày2]]))</f>
        <v/>
      </c>
      <c r="G1188" s="5">
        <f>IF(AND(Table1[[#This Row],[Số phiếu thu]]&lt;&gt;"",Table1[[#This Row],[Số phiếu chi]]=""),"T",IF(AND(Table1[[#This Row],[Số phiếu thu]]="",Table1[[#This Row],[Số phiếu chi]]&lt;&gt;""),"C",0))</f>
        <v>0</v>
      </c>
    </row>
    <row r="1189" spans="4:7" x14ac:dyDescent="0.25">
      <c r="D1189" s="2" t="str">
        <f>IF(Table1[[#This Row],[Ngày]]="","",Table1[[#This Row],[Ngày]])</f>
        <v/>
      </c>
      <c r="E1189" s="27" t="str">
        <f>IF(Table1[[#This Row],[Ngày2]]="","",MONTH(Table1[[#This Row],[Ngày2]]))</f>
        <v/>
      </c>
      <c r="G1189" s="5">
        <f>IF(AND(Table1[[#This Row],[Số phiếu thu]]&lt;&gt;"",Table1[[#This Row],[Số phiếu chi]]=""),"T",IF(AND(Table1[[#This Row],[Số phiếu thu]]="",Table1[[#This Row],[Số phiếu chi]]&lt;&gt;""),"C",0))</f>
        <v>0</v>
      </c>
    </row>
    <row r="1190" spans="4:7" x14ac:dyDescent="0.25">
      <c r="D1190" s="2" t="str">
        <f>IF(Table1[[#This Row],[Ngày]]="","",Table1[[#This Row],[Ngày]])</f>
        <v/>
      </c>
      <c r="E1190" s="27" t="str">
        <f>IF(Table1[[#This Row],[Ngày2]]="","",MONTH(Table1[[#This Row],[Ngày2]]))</f>
        <v/>
      </c>
      <c r="G1190" s="5">
        <f>IF(AND(Table1[[#This Row],[Số phiếu thu]]&lt;&gt;"",Table1[[#This Row],[Số phiếu chi]]=""),"T",IF(AND(Table1[[#This Row],[Số phiếu thu]]="",Table1[[#This Row],[Số phiếu chi]]&lt;&gt;""),"C",0))</f>
        <v>0</v>
      </c>
    </row>
    <row r="1191" spans="4:7" x14ac:dyDescent="0.25">
      <c r="D1191" s="2" t="str">
        <f>IF(Table1[[#This Row],[Ngày]]="","",Table1[[#This Row],[Ngày]])</f>
        <v/>
      </c>
      <c r="E1191" s="27" t="str">
        <f>IF(Table1[[#This Row],[Ngày2]]="","",MONTH(Table1[[#This Row],[Ngày2]]))</f>
        <v/>
      </c>
      <c r="G1191" s="5">
        <f>IF(AND(Table1[[#This Row],[Số phiếu thu]]&lt;&gt;"",Table1[[#This Row],[Số phiếu chi]]=""),"T",IF(AND(Table1[[#This Row],[Số phiếu thu]]="",Table1[[#This Row],[Số phiếu chi]]&lt;&gt;""),"C",0))</f>
        <v>0</v>
      </c>
    </row>
    <row r="1192" spans="4:7" x14ac:dyDescent="0.25">
      <c r="D1192" s="2" t="str">
        <f>IF(Table1[[#This Row],[Ngày]]="","",Table1[[#This Row],[Ngày]])</f>
        <v/>
      </c>
      <c r="E1192" s="27" t="str">
        <f>IF(Table1[[#This Row],[Ngày2]]="","",MONTH(Table1[[#This Row],[Ngày2]]))</f>
        <v/>
      </c>
      <c r="G1192" s="5">
        <f>IF(AND(Table1[[#This Row],[Số phiếu thu]]&lt;&gt;"",Table1[[#This Row],[Số phiếu chi]]=""),"T",IF(AND(Table1[[#This Row],[Số phiếu thu]]="",Table1[[#This Row],[Số phiếu chi]]&lt;&gt;""),"C",0))</f>
        <v>0</v>
      </c>
    </row>
    <row r="1193" spans="4:7" x14ac:dyDescent="0.25">
      <c r="D1193" s="2" t="str">
        <f>IF(Table1[[#This Row],[Ngày]]="","",Table1[[#This Row],[Ngày]])</f>
        <v/>
      </c>
      <c r="E1193" s="27" t="str">
        <f>IF(Table1[[#This Row],[Ngày2]]="","",MONTH(Table1[[#This Row],[Ngày2]]))</f>
        <v/>
      </c>
      <c r="G1193" s="5">
        <f>IF(AND(Table1[[#This Row],[Số phiếu thu]]&lt;&gt;"",Table1[[#This Row],[Số phiếu chi]]=""),"T",IF(AND(Table1[[#This Row],[Số phiếu thu]]="",Table1[[#This Row],[Số phiếu chi]]&lt;&gt;""),"C",0))</f>
        <v>0</v>
      </c>
    </row>
    <row r="1194" spans="4:7" x14ac:dyDescent="0.25">
      <c r="D1194" s="2" t="str">
        <f>IF(Table1[[#This Row],[Ngày]]="","",Table1[[#This Row],[Ngày]])</f>
        <v/>
      </c>
      <c r="E1194" s="27" t="str">
        <f>IF(Table1[[#This Row],[Ngày2]]="","",MONTH(Table1[[#This Row],[Ngày2]]))</f>
        <v/>
      </c>
      <c r="G1194" s="5">
        <f>IF(AND(Table1[[#This Row],[Số phiếu thu]]&lt;&gt;"",Table1[[#This Row],[Số phiếu chi]]=""),"T",IF(AND(Table1[[#This Row],[Số phiếu thu]]="",Table1[[#This Row],[Số phiếu chi]]&lt;&gt;""),"C",0))</f>
        <v>0</v>
      </c>
    </row>
    <row r="1195" spans="4:7" x14ac:dyDescent="0.25">
      <c r="D1195" s="2" t="str">
        <f>IF(Table1[[#This Row],[Ngày]]="","",Table1[[#This Row],[Ngày]])</f>
        <v/>
      </c>
      <c r="E1195" s="27" t="str">
        <f>IF(Table1[[#This Row],[Ngày2]]="","",MONTH(Table1[[#This Row],[Ngày2]]))</f>
        <v/>
      </c>
      <c r="G1195" s="5">
        <f>IF(AND(Table1[[#This Row],[Số phiếu thu]]&lt;&gt;"",Table1[[#This Row],[Số phiếu chi]]=""),"T",IF(AND(Table1[[#This Row],[Số phiếu thu]]="",Table1[[#This Row],[Số phiếu chi]]&lt;&gt;""),"C",0))</f>
        <v>0</v>
      </c>
    </row>
    <row r="1196" spans="4:7" x14ac:dyDescent="0.25">
      <c r="D1196" s="2" t="str">
        <f>IF(Table1[[#This Row],[Ngày]]="","",Table1[[#This Row],[Ngày]])</f>
        <v/>
      </c>
      <c r="E1196" s="27" t="str">
        <f>IF(Table1[[#This Row],[Ngày2]]="","",MONTH(Table1[[#This Row],[Ngày2]]))</f>
        <v/>
      </c>
      <c r="G1196" s="5">
        <f>IF(AND(Table1[[#This Row],[Số phiếu thu]]&lt;&gt;"",Table1[[#This Row],[Số phiếu chi]]=""),"T",IF(AND(Table1[[#This Row],[Số phiếu thu]]="",Table1[[#This Row],[Số phiếu chi]]&lt;&gt;""),"C",0))</f>
        <v>0</v>
      </c>
    </row>
    <row r="1197" spans="4:7" x14ac:dyDescent="0.25">
      <c r="D1197" s="2" t="str">
        <f>IF(Table1[[#This Row],[Ngày]]="","",Table1[[#This Row],[Ngày]])</f>
        <v/>
      </c>
      <c r="E1197" s="27" t="str">
        <f>IF(Table1[[#This Row],[Ngày2]]="","",MONTH(Table1[[#This Row],[Ngày2]]))</f>
        <v/>
      </c>
      <c r="G1197" s="5">
        <f>IF(AND(Table1[[#This Row],[Số phiếu thu]]&lt;&gt;"",Table1[[#This Row],[Số phiếu chi]]=""),"T",IF(AND(Table1[[#This Row],[Số phiếu thu]]="",Table1[[#This Row],[Số phiếu chi]]&lt;&gt;""),"C",0))</f>
        <v>0</v>
      </c>
    </row>
    <row r="1198" spans="4:7" x14ac:dyDescent="0.25">
      <c r="D1198" s="2" t="str">
        <f>IF(Table1[[#This Row],[Ngày]]="","",Table1[[#This Row],[Ngày]])</f>
        <v/>
      </c>
      <c r="E1198" s="27" t="str">
        <f>IF(Table1[[#This Row],[Ngày2]]="","",MONTH(Table1[[#This Row],[Ngày2]]))</f>
        <v/>
      </c>
      <c r="G1198" s="5">
        <f>IF(AND(Table1[[#This Row],[Số phiếu thu]]&lt;&gt;"",Table1[[#This Row],[Số phiếu chi]]=""),"T",IF(AND(Table1[[#This Row],[Số phiếu thu]]="",Table1[[#This Row],[Số phiếu chi]]&lt;&gt;""),"C",0))</f>
        <v>0</v>
      </c>
    </row>
    <row r="1199" spans="4:7" x14ac:dyDescent="0.25">
      <c r="D1199" s="2" t="str">
        <f>IF(Table1[[#This Row],[Ngày]]="","",Table1[[#This Row],[Ngày]])</f>
        <v/>
      </c>
      <c r="E1199" s="27" t="str">
        <f>IF(Table1[[#This Row],[Ngày2]]="","",MONTH(Table1[[#This Row],[Ngày2]]))</f>
        <v/>
      </c>
      <c r="G1199" s="5">
        <f>IF(AND(Table1[[#This Row],[Số phiếu thu]]&lt;&gt;"",Table1[[#This Row],[Số phiếu chi]]=""),"T",IF(AND(Table1[[#This Row],[Số phiếu thu]]="",Table1[[#This Row],[Số phiếu chi]]&lt;&gt;""),"C",0))</f>
        <v>0</v>
      </c>
    </row>
    <row r="1200" spans="4:7" x14ac:dyDescent="0.25">
      <c r="D1200" s="2" t="str">
        <f>IF(Table1[[#This Row],[Ngày]]="","",Table1[[#This Row],[Ngày]])</f>
        <v/>
      </c>
      <c r="E1200" s="27" t="str">
        <f>IF(Table1[[#This Row],[Ngày2]]="","",MONTH(Table1[[#This Row],[Ngày2]]))</f>
        <v/>
      </c>
      <c r="G1200" s="5">
        <f>IF(AND(Table1[[#This Row],[Số phiếu thu]]&lt;&gt;"",Table1[[#This Row],[Số phiếu chi]]=""),"T",IF(AND(Table1[[#This Row],[Số phiếu thu]]="",Table1[[#This Row],[Số phiếu chi]]&lt;&gt;""),"C",0))</f>
        <v>0</v>
      </c>
    </row>
    <row r="1201" spans="4:7" x14ac:dyDescent="0.25">
      <c r="D1201" s="2" t="str">
        <f>IF(Table1[[#This Row],[Ngày]]="","",Table1[[#This Row],[Ngày]])</f>
        <v/>
      </c>
      <c r="E1201" s="27" t="str">
        <f>IF(Table1[[#This Row],[Ngày2]]="","",MONTH(Table1[[#This Row],[Ngày2]]))</f>
        <v/>
      </c>
      <c r="G1201" s="5">
        <f>IF(AND(Table1[[#This Row],[Số phiếu thu]]&lt;&gt;"",Table1[[#This Row],[Số phiếu chi]]=""),"T",IF(AND(Table1[[#This Row],[Số phiếu thu]]="",Table1[[#This Row],[Số phiếu chi]]&lt;&gt;""),"C",0))</f>
        <v>0</v>
      </c>
    </row>
    <row r="1202" spans="4:7" x14ac:dyDescent="0.25">
      <c r="D1202" s="2" t="str">
        <f>IF(Table1[[#This Row],[Ngày]]="","",Table1[[#This Row],[Ngày]])</f>
        <v/>
      </c>
      <c r="E1202" s="27" t="str">
        <f>IF(Table1[[#This Row],[Ngày2]]="","",MONTH(Table1[[#This Row],[Ngày2]]))</f>
        <v/>
      </c>
      <c r="G1202" s="5">
        <f>IF(AND(Table1[[#This Row],[Số phiếu thu]]&lt;&gt;"",Table1[[#This Row],[Số phiếu chi]]=""),"T",IF(AND(Table1[[#This Row],[Số phiếu thu]]="",Table1[[#This Row],[Số phiếu chi]]&lt;&gt;""),"C",0))</f>
        <v>0</v>
      </c>
    </row>
    <row r="1203" spans="4:7" x14ac:dyDescent="0.25">
      <c r="D1203" s="2" t="str">
        <f>IF(Table1[[#This Row],[Ngày]]="","",Table1[[#This Row],[Ngày]])</f>
        <v/>
      </c>
      <c r="E1203" s="27" t="str">
        <f>IF(Table1[[#This Row],[Ngày2]]="","",MONTH(Table1[[#This Row],[Ngày2]]))</f>
        <v/>
      </c>
      <c r="G1203" s="5">
        <f>IF(AND(Table1[[#This Row],[Số phiếu thu]]&lt;&gt;"",Table1[[#This Row],[Số phiếu chi]]=""),"T",IF(AND(Table1[[#This Row],[Số phiếu thu]]="",Table1[[#This Row],[Số phiếu chi]]&lt;&gt;""),"C",0))</f>
        <v>0</v>
      </c>
    </row>
    <row r="1204" spans="4:7" x14ac:dyDescent="0.25">
      <c r="D1204" s="2" t="str">
        <f>IF(Table1[[#This Row],[Ngày]]="","",Table1[[#This Row],[Ngày]])</f>
        <v/>
      </c>
      <c r="E1204" s="27" t="str">
        <f>IF(Table1[[#This Row],[Ngày2]]="","",MONTH(Table1[[#This Row],[Ngày2]]))</f>
        <v/>
      </c>
      <c r="G1204" s="5">
        <f>IF(AND(Table1[[#This Row],[Số phiếu thu]]&lt;&gt;"",Table1[[#This Row],[Số phiếu chi]]=""),"T",IF(AND(Table1[[#This Row],[Số phiếu thu]]="",Table1[[#This Row],[Số phiếu chi]]&lt;&gt;""),"C",0))</f>
        <v>0</v>
      </c>
    </row>
    <row r="1205" spans="4:7" x14ac:dyDescent="0.25">
      <c r="D1205" s="2" t="str">
        <f>IF(Table1[[#This Row],[Ngày]]="","",Table1[[#This Row],[Ngày]])</f>
        <v/>
      </c>
      <c r="E1205" s="27" t="str">
        <f>IF(Table1[[#This Row],[Ngày2]]="","",MONTH(Table1[[#This Row],[Ngày2]]))</f>
        <v/>
      </c>
      <c r="G1205" s="5">
        <f>IF(AND(Table1[[#This Row],[Số phiếu thu]]&lt;&gt;"",Table1[[#This Row],[Số phiếu chi]]=""),"T",IF(AND(Table1[[#This Row],[Số phiếu thu]]="",Table1[[#This Row],[Số phiếu chi]]&lt;&gt;""),"C",0))</f>
        <v>0</v>
      </c>
    </row>
    <row r="1206" spans="4:7" x14ac:dyDescent="0.25">
      <c r="D1206" s="2" t="str">
        <f>IF(Table1[[#This Row],[Ngày]]="","",Table1[[#This Row],[Ngày]])</f>
        <v/>
      </c>
      <c r="E1206" s="27" t="str">
        <f>IF(Table1[[#This Row],[Ngày2]]="","",MONTH(Table1[[#This Row],[Ngày2]]))</f>
        <v/>
      </c>
      <c r="G1206" s="5">
        <f>IF(AND(Table1[[#This Row],[Số phiếu thu]]&lt;&gt;"",Table1[[#This Row],[Số phiếu chi]]=""),"T",IF(AND(Table1[[#This Row],[Số phiếu thu]]="",Table1[[#This Row],[Số phiếu chi]]&lt;&gt;""),"C",0))</f>
        <v>0</v>
      </c>
    </row>
    <row r="1207" spans="4:7" x14ac:dyDescent="0.25">
      <c r="D1207" s="2" t="str">
        <f>IF(Table1[[#This Row],[Ngày]]="","",Table1[[#This Row],[Ngày]])</f>
        <v/>
      </c>
      <c r="E1207" s="27" t="str">
        <f>IF(Table1[[#This Row],[Ngày2]]="","",MONTH(Table1[[#This Row],[Ngày2]]))</f>
        <v/>
      </c>
      <c r="G1207" s="5">
        <f>IF(AND(Table1[[#This Row],[Số phiếu thu]]&lt;&gt;"",Table1[[#This Row],[Số phiếu chi]]=""),"T",IF(AND(Table1[[#This Row],[Số phiếu thu]]="",Table1[[#This Row],[Số phiếu chi]]&lt;&gt;""),"C",0))</f>
        <v>0</v>
      </c>
    </row>
    <row r="1208" spans="4:7" x14ac:dyDescent="0.25">
      <c r="D1208" s="2" t="str">
        <f>IF(Table1[[#This Row],[Ngày]]="","",Table1[[#This Row],[Ngày]])</f>
        <v/>
      </c>
      <c r="E1208" s="27" t="str">
        <f>IF(Table1[[#This Row],[Ngày2]]="","",MONTH(Table1[[#This Row],[Ngày2]]))</f>
        <v/>
      </c>
      <c r="G1208" s="5">
        <f>IF(AND(Table1[[#This Row],[Số phiếu thu]]&lt;&gt;"",Table1[[#This Row],[Số phiếu chi]]=""),"T",IF(AND(Table1[[#This Row],[Số phiếu thu]]="",Table1[[#This Row],[Số phiếu chi]]&lt;&gt;""),"C",0))</f>
        <v>0</v>
      </c>
    </row>
    <row r="1209" spans="4:7" x14ac:dyDescent="0.25">
      <c r="D1209" s="2" t="str">
        <f>IF(Table1[[#This Row],[Ngày]]="","",Table1[[#This Row],[Ngày]])</f>
        <v/>
      </c>
      <c r="E1209" s="27" t="str">
        <f>IF(Table1[[#This Row],[Ngày2]]="","",MONTH(Table1[[#This Row],[Ngày2]]))</f>
        <v/>
      </c>
      <c r="G1209" s="5">
        <f>IF(AND(Table1[[#This Row],[Số phiếu thu]]&lt;&gt;"",Table1[[#This Row],[Số phiếu chi]]=""),"T",IF(AND(Table1[[#This Row],[Số phiếu thu]]="",Table1[[#This Row],[Số phiếu chi]]&lt;&gt;""),"C",0))</f>
        <v>0</v>
      </c>
    </row>
    <row r="1210" spans="4:7" x14ac:dyDescent="0.25">
      <c r="D1210" s="2" t="str">
        <f>IF(Table1[[#This Row],[Ngày]]="","",Table1[[#This Row],[Ngày]])</f>
        <v/>
      </c>
      <c r="E1210" s="27" t="str">
        <f>IF(Table1[[#This Row],[Ngày2]]="","",MONTH(Table1[[#This Row],[Ngày2]]))</f>
        <v/>
      </c>
      <c r="G1210" s="5">
        <f>IF(AND(Table1[[#This Row],[Số phiếu thu]]&lt;&gt;"",Table1[[#This Row],[Số phiếu chi]]=""),"T",IF(AND(Table1[[#This Row],[Số phiếu thu]]="",Table1[[#This Row],[Số phiếu chi]]&lt;&gt;""),"C",0))</f>
        <v>0</v>
      </c>
    </row>
    <row r="1211" spans="4:7" x14ac:dyDescent="0.25">
      <c r="D1211" s="2" t="str">
        <f>IF(Table1[[#This Row],[Ngày]]="","",Table1[[#This Row],[Ngày]])</f>
        <v/>
      </c>
      <c r="E1211" s="27" t="str">
        <f>IF(Table1[[#This Row],[Ngày2]]="","",MONTH(Table1[[#This Row],[Ngày2]]))</f>
        <v/>
      </c>
      <c r="G1211" s="5">
        <f>IF(AND(Table1[[#This Row],[Số phiếu thu]]&lt;&gt;"",Table1[[#This Row],[Số phiếu chi]]=""),"T",IF(AND(Table1[[#This Row],[Số phiếu thu]]="",Table1[[#This Row],[Số phiếu chi]]&lt;&gt;""),"C",0))</f>
        <v>0</v>
      </c>
    </row>
    <row r="1212" spans="4:7" x14ac:dyDescent="0.25">
      <c r="D1212" s="2" t="str">
        <f>IF(Table1[[#This Row],[Ngày]]="","",Table1[[#This Row],[Ngày]])</f>
        <v/>
      </c>
      <c r="E1212" s="27" t="str">
        <f>IF(Table1[[#This Row],[Ngày2]]="","",MONTH(Table1[[#This Row],[Ngày2]]))</f>
        <v/>
      </c>
      <c r="G1212" s="5">
        <f>IF(AND(Table1[[#This Row],[Số phiếu thu]]&lt;&gt;"",Table1[[#This Row],[Số phiếu chi]]=""),"T",IF(AND(Table1[[#This Row],[Số phiếu thu]]="",Table1[[#This Row],[Số phiếu chi]]&lt;&gt;""),"C",0))</f>
        <v>0</v>
      </c>
    </row>
    <row r="1213" spans="4:7" x14ac:dyDescent="0.25">
      <c r="D1213" s="2" t="str">
        <f>IF(Table1[[#This Row],[Ngày]]="","",Table1[[#This Row],[Ngày]])</f>
        <v/>
      </c>
      <c r="E1213" s="27" t="str">
        <f>IF(Table1[[#This Row],[Ngày2]]="","",MONTH(Table1[[#This Row],[Ngày2]]))</f>
        <v/>
      </c>
      <c r="G1213" s="5">
        <f>IF(AND(Table1[[#This Row],[Số phiếu thu]]&lt;&gt;"",Table1[[#This Row],[Số phiếu chi]]=""),"T",IF(AND(Table1[[#This Row],[Số phiếu thu]]="",Table1[[#This Row],[Số phiếu chi]]&lt;&gt;""),"C",0))</f>
        <v>0</v>
      </c>
    </row>
    <row r="1214" spans="4:7" x14ac:dyDescent="0.25">
      <c r="D1214" s="2" t="str">
        <f>IF(Table1[[#This Row],[Ngày]]="","",Table1[[#This Row],[Ngày]])</f>
        <v/>
      </c>
      <c r="E1214" s="27" t="str">
        <f>IF(Table1[[#This Row],[Ngày2]]="","",MONTH(Table1[[#This Row],[Ngày2]]))</f>
        <v/>
      </c>
      <c r="G1214" s="5">
        <f>IF(AND(Table1[[#This Row],[Số phiếu thu]]&lt;&gt;"",Table1[[#This Row],[Số phiếu chi]]=""),"T",IF(AND(Table1[[#This Row],[Số phiếu thu]]="",Table1[[#This Row],[Số phiếu chi]]&lt;&gt;""),"C",0))</f>
        <v>0</v>
      </c>
    </row>
    <row r="1215" spans="4:7" x14ac:dyDescent="0.25">
      <c r="D1215" s="2" t="str">
        <f>IF(Table1[[#This Row],[Ngày]]="","",Table1[[#This Row],[Ngày]])</f>
        <v/>
      </c>
      <c r="E1215" s="27" t="str">
        <f>IF(Table1[[#This Row],[Ngày2]]="","",MONTH(Table1[[#This Row],[Ngày2]]))</f>
        <v/>
      </c>
      <c r="G1215" s="5">
        <f>IF(AND(Table1[[#This Row],[Số phiếu thu]]&lt;&gt;"",Table1[[#This Row],[Số phiếu chi]]=""),"T",IF(AND(Table1[[#This Row],[Số phiếu thu]]="",Table1[[#This Row],[Số phiếu chi]]&lt;&gt;""),"C",0))</f>
        <v>0</v>
      </c>
    </row>
    <row r="1216" spans="4:7" x14ac:dyDescent="0.25">
      <c r="D1216" s="2" t="str">
        <f>IF(Table1[[#This Row],[Ngày]]="","",Table1[[#This Row],[Ngày]])</f>
        <v/>
      </c>
      <c r="E1216" s="27" t="str">
        <f>IF(Table1[[#This Row],[Ngày2]]="","",MONTH(Table1[[#This Row],[Ngày2]]))</f>
        <v/>
      </c>
      <c r="G1216" s="5">
        <f>IF(AND(Table1[[#This Row],[Số phiếu thu]]&lt;&gt;"",Table1[[#This Row],[Số phiếu chi]]=""),"T",IF(AND(Table1[[#This Row],[Số phiếu thu]]="",Table1[[#This Row],[Số phiếu chi]]&lt;&gt;""),"C",0))</f>
        <v>0</v>
      </c>
    </row>
    <row r="1217" spans="4:7" x14ac:dyDescent="0.25">
      <c r="D1217" s="2" t="str">
        <f>IF(Table1[[#This Row],[Ngày]]="","",Table1[[#This Row],[Ngày]])</f>
        <v/>
      </c>
      <c r="E1217" s="27" t="str">
        <f>IF(Table1[[#This Row],[Ngày2]]="","",MONTH(Table1[[#This Row],[Ngày2]]))</f>
        <v/>
      </c>
      <c r="G1217" s="5">
        <f>IF(AND(Table1[[#This Row],[Số phiếu thu]]&lt;&gt;"",Table1[[#This Row],[Số phiếu chi]]=""),"T",IF(AND(Table1[[#This Row],[Số phiếu thu]]="",Table1[[#This Row],[Số phiếu chi]]&lt;&gt;""),"C",0))</f>
        <v>0</v>
      </c>
    </row>
    <row r="1218" spans="4:7" x14ac:dyDescent="0.25">
      <c r="D1218" s="2" t="str">
        <f>IF(Table1[[#This Row],[Ngày]]="","",Table1[[#This Row],[Ngày]])</f>
        <v/>
      </c>
      <c r="E1218" s="27" t="str">
        <f>IF(Table1[[#This Row],[Ngày2]]="","",MONTH(Table1[[#This Row],[Ngày2]]))</f>
        <v/>
      </c>
      <c r="G1218" s="5">
        <f>IF(AND(Table1[[#This Row],[Số phiếu thu]]&lt;&gt;"",Table1[[#This Row],[Số phiếu chi]]=""),"T",IF(AND(Table1[[#This Row],[Số phiếu thu]]="",Table1[[#This Row],[Số phiếu chi]]&lt;&gt;""),"C",0))</f>
        <v>0</v>
      </c>
    </row>
    <row r="1219" spans="4:7" x14ac:dyDescent="0.25">
      <c r="D1219" s="2" t="str">
        <f>IF(Table1[[#This Row],[Ngày]]="","",Table1[[#This Row],[Ngày]])</f>
        <v/>
      </c>
      <c r="E1219" s="27" t="str">
        <f>IF(Table1[[#This Row],[Ngày2]]="","",MONTH(Table1[[#This Row],[Ngày2]]))</f>
        <v/>
      </c>
      <c r="G1219" s="5">
        <f>IF(AND(Table1[[#This Row],[Số phiếu thu]]&lt;&gt;"",Table1[[#This Row],[Số phiếu chi]]=""),"T",IF(AND(Table1[[#This Row],[Số phiếu thu]]="",Table1[[#This Row],[Số phiếu chi]]&lt;&gt;""),"C",0))</f>
        <v>0</v>
      </c>
    </row>
    <row r="1220" spans="4:7" x14ac:dyDescent="0.25">
      <c r="D1220" s="2" t="str">
        <f>IF(Table1[[#This Row],[Ngày]]="","",Table1[[#This Row],[Ngày]])</f>
        <v/>
      </c>
      <c r="E1220" s="27" t="str">
        <f>IF(Table1[[#This Row],[Ngày2]]="","",MONTH(Table1[[#This Row],[Ngày2]]))</f>
        <v/>
      </c>
      <c r="G1220" s="5">
        <f>IF(AND(Table1[[#This Row],[Số phiếu thu]]&lt;&gt;"",Table1[[#This Row],[Số phiếu chi]]=""),"T",IF(AND(Table1[[#This Row],[Số phiếu thu]]="",Table1[[#This Row],[Số phiếu chi]]&lt;&gt;""),"C",0))</f>
        <v>0</v>
      </c>
    </row>
    <row r="1221" spans="4:7" x14ac:dyDescent="0.25">
      <c r="D1221" s="2" t="str">
        <f>IF(Table1[[#This Row],[Ngày]]="","",Table1[[#This Row],[Ngày]])</f>
        <v/>
      </c>
      <c r="E1221" s="27" t="str">
        <f>IF(Table1[[#This Row],[Ngày2]]="","",MONTH(Table1[[#This Row],[Ngày2]]))</f>
        <v/>
      </c>
      <c r="G1221" s="5">
        <f>IF(AND(Table1[[#This Row],[Số phiếu thu]]&lt;&gt;"",Table1[[#This Row],[Số phiếu chi]]=""),"T",IF(AND(Table1[[#This Row],[Số phiếu thu]]="",Table1[[#This Row],[Số phiếu chi]]&lt;&gt;""),"C",0))</f>
        <v>0</v>
      </c>
    </row>
    <row r="1222" spans="4:7" x14ac:dyDescent="0.25">
      <c r="D1222" s="2" t="str">
        <f>IF(Table1[[#This Row],[Ngày]]="","",Table1[[#This Row],[Ngày]])</f>
        <v/>
      </c>
      <c r="E1222" s="27" t="str">
        <f>IF(Table1[[#This Row],[Ngày2]]="","",MONTH(Table1[[#This Row],[Ngày2]]))</f>
        <v/>
      </c>
      <c r="G1222" s="5">
        <f>IF(AND(Table1[[#This Row],[Số phiếu thu]]&lt;&gt;"",Table1[[#This Row],[Số phiếu chi]]=""),"T",IF(AND(Table1[[#This Row],[Số phiếu thu]]="",Table1[[#This Row],[Số phiếu chi]]&lt;&gt;""),"C",0))</f>
        <v>0</v>
      </c>
    </row>
    <row r="1223" spans="4:7" x14ac:dyDescent="0.25">
      <c r="D1223" s="2" t="str">
        <f>IF(Table1[[#This Row],[Ngày]]="","",Table1[[#This Row],[Ngày]])</f>
        <v/>
      </c>
      <c r="E1223" s="27" t="str">
        <f>IF(Table1[[#This Row],[Ngày2]]="","",MONTH(Table1[[#This Row],[Ngày2]]))</f>
        <v/>
      </c>
      <c r="G1223" s="5">
        <f>IF(AND(Table1[[#This Row],[Số phiếu thu]]&lt;&gt;"",Table1[[#This Row],[Số phiếu chi]]=""),"T",IF(AND(Table1[[#This Row],[Số phiếu thu]]="",Table1[[#This Row],[Số phiếu chi]]&lt;&gt;""),"C",0))</f>
        <v>0</v>
      </c>
    </row>
    <row r="1224" spans="4:7" x14ac:dyDescent="0.25">
      <c r="D1224" s="2" t="str">
        <f>IF(Table1[[#This Row],[Ngày]]="","",Table1[[#This Row],[Ngày]])</f>
        <v/>
      </c>
      <c r="E1224" s="27" t="str">
        <f>IF(Table1[[#This Row],[Ngày2]]="","",MONTH(Table1[[#This Row],[Ngày2]]))</f>
        <v/>
      </c>
      <c r="G1224" s="5">
        <f>IF(AND(Table1[[#This Row],[Số phiếu thu]]&lt;&gt;"",Table1[[#This Row],[Số phiếu chi]]=""),"T",IF(AND(Table1[[#This Row],[Số phiếu thu]]="",Table1[[#This Row],[Số phiếu chi]]&lt;&gt;""),"C",0))</f>
        <v>0</v>
      </c>
    </row>
    <row r="1225" spans="4:7" x14ac:dyDescent="0.25">
      <c r="D1225" s="2" t="str">
        <f>IF(Table1[[#This Row],[Ngày]]="","",Table1[[#This Row],[Ngày]])</f>
        <v/>
      </c>
      <c r="E1225" s="27" t="str">
        <f>IF(Table1[[#This Row],[Ngày2]]="","",MONTH(Table1[[#This Row],[Ngày2]]))</f>
        <v/>
      </c>
      <c r="G1225" s="5">
        <f>IF(AND(Table1[[#This Row],[Số phiếu thu]]&lt;&gt;"",Table1[[#This Row],[Số phiếu chi]]=""),"T",IF(AND(Table1[[#This Row],[Số phiếu thu]]="",Table1[[#This Row],[Số phiếu chi]]&lt;&gt;""),"C",0))</f>
        <v>0</v>
      </c>
    </row>
    <row r="1226" spans="4:7" x14ac:dyDescent="0.25">
      <c r="D1226" s="2" t="str">
        <f>IF(Table1[[#This Row],[Ngày]]="","",Table1[[#This Row],[Ngày]])</f>
        <v/>
      </c>
      <c r="E1226" s="27" t="str">
        <f>IF(Table1[[#This Row],[Ngày2]]="","",MONTH(Table1[[#This Row],[Ngày2]]))</f>
        <v/>
      </c>
      <c r="G1226" s="5">
        <f>IF(AND(Table1[[#This Row],[Số phiếu thu]]&lt;&gt;"",Table1[[#This Row],[Số phiếu chi]]=""),"T",IF(AND(Table1[[#This Row],[Số phiếu thu]]="",Table1[[#This Row],[Số phiếu chi]]&lt;&gt;""),"C",0))</f>
        <v>0</v>
      </c>
    </row>
    <row r="1227" spans="4:7" x14ac:dyDescent="0.25">
      <c r="D1227" s="2" t="str">
        <f>IF(Table1[[#This Row],[Ngày]]="","",Table1[[#This Row],[Ngày]])</f>
        <v/>
      </c>
      <c r="E1227" s="27" t="str">
        <f>IF(Table1[[#This Row],[Ngày2]]="","",MONTH(Table1[[#This Row],[Ngày2]]))</f>
        <v/>
      </c>
      <c r="G1227" s="5">
        <f>IF(AND(Table1[[#This Row],[Số phiếu thu]]&lt;&gt;"",Table1[[#This Row],[Số phiếu chi]]=""),"T",IF(AND(Table1[[#This Row],[Số phiếu thu]]="",Table1[[#This Row],[Số phiếu chi]]&lt;&gt;""),"C",0))</f>
        <v>0</v>
      </c>
    </row>
    <row r="1228" spans="4:7" x14ac:dyDescent="0.25">
      <c r="D1228" s="2" t="str">
        <f>IF(Table1[[#This Row],[Ngày]]="","",Table1[[#This Row],[Ngày]])</f>
        <v/>
      </c>
      <c r="E1228" s="27" t="str">
        <f>IF(Table1[[#This Row],[Ngày2]]="","",MONTH(Table1[[#This Row],[Ngày2]]))</f>
        <v/>
      </c>
      <c r="G1228" s="5">
        <f>IF(AND(Table1[[#This Row],[Số phiếu thu]]&lt;&gt;"",Table1[[#This Row],[Số phiếu chi]]=""),"T",IF(AND(Table1[[#This Row],[Số phiếu thu]]="",Table1[[#This Row],[Số phiếu chi]]&lt;&gt;""),"C",0))</f>
        <v>0</v>
      </c>
    </row>
    <row r="1229" spans="4:7" x14ac:dyDescent="0.25">
      <c r="D1229" s="2" t="str">
        <f>IF(Table1[[#This Row],[Ngày]]="","",Table1[[#This Row],[Ngày]])</f>
        <v/>
      </c>
      <c r="E1229" s="27" t="str">
        <f>IF(Table1[[#This Row],[Ngày2]]="","",MONTH(Table1[[#This Row],[Ngày2]]))</f>
        <v/>
      </c>
      <c r="G1229" s="5">
        <f>IF(AND(Table1[[#This Row],[Số phiếu thu]]&lt;&gt;"",Table1[[#This Row],[Số phiếu chi]]=""),"T",IF(AND(Table1[[#This Row],[Số phiếu thu]]="",Table1[[#This Row],[Số phiếu chi]]&lt;&gt;""),"C",0))</f>
        <v>0</v>
      </c>
    </row>
    <row r="1230" spans="4:7" x14ac:dyDescent="0.25">
      <c r="D1230" s="2" t="str">
        <f>IF(Table1[[#This Row],[Ngày]]="","",Table1[[#This Row],[Ngày]])</f>
        <v/>
      </c>
      <c r="E1230" s="27" t="str">
        <f>IF(Table1[[#This Row],[Ngày2]]="","",MONTH(Table1[[#This Row],[Ngày2]]))</f>
        <v/>
      </c>
      <c r="G1230" s="5">
        <f>IF(AND(Table1[[#This Row],[Số phiếu thu]]&lt;&gt;"",Table1[[#This Row],[Số phiếu chi]]=""),"T",IF(AND(Table1[[#This Row],[Số phiếu thu]]="",Table1[[#This Row],[Số phiếu chi]]&lt;&gt;""),"C",0))</f>
        <v>0</v>
      </c>
    </row>
    <row r="1231" spans="4:7" x14ac:dyDescent="0.25">
      <c r="D1231" s="2" t="str">
        <f>IF(Table1[[#This Row],[Ngày]]="","",Table1[[#This Row],[Ngày]])</f>
        <v/>
      </c>
      <c r="E1231" s="27" t="str">
        <f>IF(Table1[[#This Row],[Ngày2]]="","",MONTH(Table1[[#This Row],[Ngày2]]))</f>
        <v/>
      </c>
      <c r="G1231" s="5">
        <f>IF(AND(Table1[[#This Row],[Số phiếu thu]]&lt;&gt;"",Table1[[#This Row],[Số phiếu chi]]=""),"T",IF(AND(Table1[[#This Row],[Số phiếu thu]]="",Table1[[#This Row],[Số phiếu chi]]&lt;&gt;""),"C",0))</f>
        <v>0</v>
      </c>
    </row>
    <row r="1232" spans="4:7" x14ac:dyDescent="0.25">
      <c r="D1232" s="2" t="str">
        <f>IF(Table1[[#This Row],[Ngày]]="","",Table1[[#This Row],[Ngày]])</f>
        <v/>
      </c>
      <c r="E1232" s="27" t="str">
        <f>IF(Table1[[#This Row],[Ngày2]]="","",MONTH(Table1[[#This Row],[Ngày2]]))</f>
        <v/>
      </c>
      <c r="G1232" s="5">
        <f>IF(AND(Table1[[#This Row],[Số phiếu thu]]&lt;&gt;"",Table1[[#This Row],[Số phiếu chi]]=""),"T",IF(AND(Table1[[#This Row],[Số phiếu thu]]="",Table1[[#This Row],[Số phiếu chi]]&lt;&gt;""),"C",0))</f>
        <v>0</v>
      </c>
    </row>
    <row r="1233" spans="4:7" x14ac:dyDescent="0.25">
      <c r="D1233" s="2" t="str">
        <f>IF(Table1[[#This Row],[Ngày]]="","",Table1[[#This Row],[Ngày]])</f>
        <v/>
      </c>
      <c r="E1233" s="27" t="str">
        <f>IF(Table1[[#This Row],[Ngày2]]="","",MONTH(Table1[[#This Row],[Ngày2]]))</f>
        <v/>
      </c>
      <c r="G1233" s="5">
        <f>IF(AND(Table1[[#This Row],[Số phiếu thu]]&lt;&gt;"",Table1[[#This Row],[Số phiếu chi]]=""),"T",IF(AND(Table1[[#This Row],[Số phiếu thu]]="",Table1[[#This Row],[Số phiếu chi]]&lt;&gt;""),"C",0))</f>
        <v>0</v>
      </c>
    </row>
    <row r="1234" spans="4:7" x14ac:dyDescent="0.25">
      <c r="D1234" s="2" t="str">
        <f>IF(Table1[[#This Row],[Ngày]]="","",Table1[[#This Row],[Ngày]])</f>
        <v/>
      </c>
      <c r="E1234" s="27" t="str">
        <f>IF(Table1[[#This Row],[Ngày2]]="","",MONTH(Table1[[#This Row],[Ngày2]]))</f>
        <v/>
      </c>
      <c r="G1234" s="5">
        <f>IF(AND(Table1[[#This Row],[Số phiếu thu]]&lt;&gt;"",Table1[[#This Row],[Số phiếu chi]]=""),"T",IF(AND(Table1[[#This Row],[Số phiếu thu]]="",Table1[[#This Row],[Số phiếu chi]]&lt;&gt;""),"C",0))</f>
        <v>0</v>
      </c>
    </row>
    <row r="1235" spans="4:7" x14ac:dyDescent="0.25">
      <c r="D1235" s="2" t="str">
        <f>IF(Table1[[#This Row],[Ngày]]="","",Table1[[#This Row],[Ngày]])</f>
        <v/>
      </c>
      <c r="E1235" s="27" t="str">
        <f>IF(Table1[[#This Row],[Ngày2]]="","",MONTH(Table1[[#This Row],[Ngày2]]))</f>
        <v/>
      </c>
      <c r="G1235" s="5">
        <f>IF(AND(Table1[[#This Row],[Số phiếu thu]]&lt;&gt;"",Table1[[#This Row],[Số phiếu chi]]=""),"T",IF(AND(Table1[[#This Row],[Số phiếu thu]]="",Table1[[#This Row],[Số phiếu chi]]&lt;&gt;""),"C",0))</f>
        <v>0</v>
      </c>
    </row>
    <row r="1236" spans="4:7" x14ac:dyDescent="0.25">
      <c r="D1236" s="2" t="str">
        <f>IF(Table1[[#This Row],[Ngày]]="","",Table1[[#This Row],[Ngày]])</f>
        <v/>
      </c>
      <c r="E1236" s="27" t="str">
        <f>IF(Table1[[#This Row],[Ngày2]]="","",MONTH(Table1[[#This Row],[Ngày2]]))</f>
        <v/>
      </c>
      <c r="G1236" s="5">
        <f>IF(AND(Table1[[#This Row],[Số phiếu thu]]&lt;&gt;"",Table1[[#This Row],[Số phiếu chi]]=""),"T",IF(AND(Table1[[#This Row],[Số phiếu thu]]="",Table1[[#This Row],[Số phiếu chi]]&lt;&gt;""),"C",0))</f>
        <v>0</v>
      </c>
    </row>
    <row r="1237" spans="4:7" x14ac:dyDescent="0.25">
      <c r="D1237" s="2" t="str">
        <f>IF(Table1[[#This Row],[Ngày]]="","",Table1[[#This Row],[Ngày]])</f>
        <v/>
      </c>
      <c r="E1237" s="27" t="str">
        <f>IF(Table1[[#This Row],[Ngày2]]="","",MONTH(Table1[[#This Row],[Ngày2]]))</f>
        <v/>
      </c>
      <c r="G1237" s="5">
        <f>IF(AND(Table1[[#This Row],[Số phiếu thu]]&lt;&gt;"",Table1[[#This Row],[Số phiếu chi]]=""),"T",IF(AND(Table1[[#This Row],[Số phiếu thu]]="",Table1[[#This Row],[Số phiếu chi]]&lt;&gt;""),"C",0))</f>
        <v>0</v>
      </c>
    </row>
    <row r="1238" spans="4:7" x14ac:dyDescent="0.25">
      <c r="D1238" s="2" t="str">
        <f>IF(Table1[[#This Row],[Ngày]]="","",Table1[[#This Row],[Ngày]])</f>
        <v/>
      </c>
      <c r="E1238" s="27" t="str">
        <f>IF(Table1[[#This Row],[Ngày2]]="","",MONTH(Table1[[#This Row],[Ngày2]]))</f>
        <v/>
      </c>
      <c r="G1238" s="5">
        <f>IF(AND(Table1[[#This Row],[Số phiếu thu]]&lt;&gt;"",Table1[[#This Row],[Số phiếu chi]]=""),"T",IF(AND(Table1[[#This Row],[Số phiếu thu]]="",Table1[[#This Row],[Số phiếu chi]]&lt;&gt;""),"C",0))</f>
        <v>0</v>
      </c>
    </row>
    <row r="1239" spans="4:7" x14ac:dyDescent="0.25">
      <c r="D1239" s="2" t="str">
        <f>IF(Table1[[#This Row],[Ngày]]="","",Table1[[#This Row],[Ngày]])</f>
        <v/>
      </c>
      <c r="E1239" s="27" t="str">
        <f>IF(Table1[[#This Row],[Ngày2]]="","",MONTH(Table1[[#This Row],[Ngày2]]))</f>
        <v/>
      </c>
      <c r="G1239" s="5">
        <f>IF(AND(Table1[[#This Row],[Số phiếu thu]]&lt;&gt;"",Table1[[#This Row],[Số phiếu chi]]=""),"T",IF(AND(Table1[[#This Row],[Số phiếu thu]]="",Table1[[#This Row],[Số phiếu chi]]&lt;&gt;""),"C",0))</f>
        <v>0</v>
      </c>
    </row>
    <row r="1240" spans="4:7" x14ac:dyDescent="0.25">
      <c r="D1240" s="2" t="str">
        <f>IF(Table1[[#This Row],[Ngày]]="","",Table1[[#This Row],[Ngày]])</f>
        <v/>
      </c>
      <c r="E1240" s="27" t="str">
        <f>IF(Table1[[#This Row],[Ngày2]]="","",MONTH(Table1[[#This Row],[Ngày2]]))</f>
        <v/>
      </c>
      <c r="G1240" s="5">
        <f>IF(AND(Table1[[#This Row],[Số phiếu thu]]&lt;&gt;"",Table1[[#This Row],[Số phiếu chi]]=""),"T",IF(AND(Table1[[#This Row],[Số phiếu thu]]="",Table1[[#This Row],[Số phiếu chi]]&lt;&gt;""),"C",0))</f>
        <v>0</v>
      </c>
    </row>
    <row r="1241" spans="4:7" x14ac:dyDescent="0.25">
      <c r="D1241" s="2" t="str">
        <f>IF(Table1[[#This Row],[Ngày]]="","",Table1[[#This Row],[Ngày]])</f>
        <v/>
      </c>
      <c r="E1241" s="27" t="str">
        <f>IF(Table1[[#This Row],[Ngày2]]="","",MONTH(Table1[[#This Row],[Ngày2]]))</f>
        <v/>
      </c>
      <c r="G1241" s="5">
        <f>IF(AND(Table1[[#This Row],[Số phiếu thu]]&lt;&gt;"",Table1[[#This Row],[Số phiếu chi]]=""),"T",IF(AND(Table1[[#This Row],[Số phiếu thu]]="",Table1[[#This Row],[Số phiếu chi]]&lt;&gt;""),"C",0))</f>
        <v>0</v>
      </c>
    </row>
    <row r="1242" spans="4:7" x14ac:dyDescent="0.25">
      <c r="D1242" s="2" t="str">
        <f>IF(Table1[[#This Row],[Ngày]]="","",Table1[[#This Row],[Ngày]])</f>
        <v/>
      </c>
      <c r="E1242" s="27" t="str">
        <f>IF(Table1[[#This Row],[Ngày2]]="","",MONTH(Table1[[#This Row],[Ngày2]]))</f>
        <v/>
      </c>
      <c r="G1242" s="5">
        <f>IF(AND(Table1[[#This Row],[Số phiếu thu]]&lt;&gt;"",Table1[[#This Row],[Số phiếu chi]]=""),"T",IF(AND(Table1[[#This Row],[Số phiếu thu]]="",Table1[[#This Row],[Số phiếu chi]]&lt;&gt;""),"C",0))</f>
        <v>0</v>
      </c>
    </row>
    <row r="1243" spans="4:7" x14ac:dyDescent="0.25">
      <c r="D1243" s="2" t="str">
        <f>IF(Table1[[#This Row],[Ngày]]="","",Table1[[#This Row],[Ngày]])</f>
        <v/>
      </c>
      <c r="E1243" s="27" t="str">
        <f>IF(Table1[[#This Row],[Ngày2]]="","",MONTH(Table1[[#This Row],[Ngày2]]))</f>
        <v/>
      </c>
      <c r="G1243" s="5">
        <f>IF(AND(Table1[[#This Row],[Số phiếu thu]]&lt;&gt;"",Table1[[#This Row],[Số phiếu chi]]=""),"T",IF(AND(Table1[[#This Row],[Số phiếu thu]]="",Table1[[#This Row],[Số phiếu chi]]&lt;&gt;""),"C",0))</f>
        <v>0</v>
      </c>
    </row>
    <row r="1244" spans="4:7" x14ac:dyDescent="0.25">
      <c r="D1244" s="2" t="str">
        <f>IF(Table1[[#This Row],[Ngày]]="","",Table1[[#This Row],[Ngày]])</f>
        <v/>
      </c>
      <c r="E1244" s="27" t="str">
        <f>IF(Table1[[#This Row],[Ngày2]]="","",MONTH(Table1[[#This Row],[Ngày2]]))</f>
        <v/>
      </c>
      <c r="G1244" s="5">
        <f>IF(AND(Table1[[#This Row],[Số phiếu thu]]&lt;&gt;"",Table1[[#This Row],[Số phiếu chi]]=""),"T",IF(AND(Table1[[#This Row],[Số phiếu thu]]="",Table1[[#This Row],[Số phiếu chi]]&lt;&gt;""),"C",0))</f>
        <v>0</v>
      </c>
    </row>
    <row r="1245" spans="4:7" x14ac:dyDescent="0.25">
      <c r="D1245" s="2" t="str">
        <f>IF(Table1[[#This Row],[Ngày]]="","",Table1[[#This Row],[Ngày]])</f>
        <v/>
      </c>
      <c r="E1245" s="27" t="str">
        <f>IF(Table1[[#This Row],[Ngày2]]="","",MONTH(Table1[[#This Row],[Ngày2]]))</f>
        <v/>
      </c>
      <c r="G1245" s="5">
        <f>IF(AND(Table1[[#This Row],[Số phiếu thu]]&lt;&gt;"",Table1[[#This Row],[Số phiếu chi]]=""),"T",IF(AND(Table1[[#This Row],[Số phiếu thu]]="",Table1[[#This Row],[Số phiếu chi]]&lt;&gt;""),"C",0))</f>
        <v>0</v>
      </c>
    </row>
    <row r="1246" spans="4:7" x14ac:dyDescent="0.25">
      <c r="D1246" s="2" t="str">
        <f>IF(Table1[[#This Row],[Ngày]]="","",Table1[[#This Row],[Ngày]])</f>
        <v/>
      </c>
      <c r="E1246" s="27" t="str">
        <f>IF(Table1[[#This Row],[Ngày2]]="","",MONTH(Table1[[#This Row],[Ngày2]]))</f>
        <v/>
      </c>
      <c r="G1246" s="5">
        <f>IF(AND(Table1[[#This Row],[Số phiếu thu]]&lt;&gt;"",Table1[[#This Row],[Số phiếu chi]]=""),"T",IF(AND(Table1[[#This Row],[Số phiếu thu]]="",Table1[[#This Row],[Số phiếu chi]]&lt;&gt;""),"C",0))</f>
        <v>0</v>
      </c>
    </row>
    <row r="1247" spans="4:7" x14ac:dyDescent="0.25">
      <c r="D1247" s="2" t="str">
        <f>IF(Table1[[#This Row],[Ngày]]="","",Table1[[#This Row],[Ngày]])</f>
        <v/>
      </c>
      <c r="E1247" s="27" t="str">
        <f>IF(Table1[[#This Row],[Ngày2]]="","",MONTH(Table1[[#This Row],[Ngày2]]))</f>
        <v/>
      </c>
      <c r="G1247" s="5">
        <f>IF(AND(Table1[[#This Row],[Số phiếu thu]]&lt;&gt;"",Table1[[#This Row],[Số phiếu chi]]=""),"T",IF(AND(Table1[[#This Row],[Số phiếu thu]]="",Table1[[#This Row],[Số phiếu chi]]&lt;&gt;""),"C",0))</f>
        <v>0</v>
      </c>
    </row>
    <row r="1248" spans="4:7" x14ac:dyDescent="0.25">
      <c r="D1248" s="2" t="str">
        <f>IF(Table1[[#This Row],[Ngày]]="","",Table1[[#This Row],[Ngày]])</f>
        <v/>
      </c>
      <c r="E1248" s="27" t="str">
        <f>IF(Table1[[#This Row],[Ngày2]]="","",MONTH(Table1[[#This Row],[Ngày2]]))</f>
        <v/>
      </c>
      <c r="G1248" s="5">
        <f>IF(AND(Table1[[#This Row],[Số phiếu thu]]&lt;&gt;"",Table1[[#This Row],[Số phiếu chi]]=""),"T",IF(AND(Table1[[#This Row],[Số phiếu thu]]="",Table1[[#This Row],[Số phiếu chi]]&lt;&gt;""),"C",0))</f>
        <v>0</v>
      </c>
    </row>
    <row r="1249" spans="4:7" x14ac:dyDescent="0.25">
      <c r="D1249" s="2" t="str">
        <f>IF(Table1[[#This Row],[Ngày]]="","",Table1[[#This Row],[Ngày]])</f>
        <v/>
      </c>
      <c r="E1249" s="27" t="str">
        <f>IF(Table1[[#This Row],[Ngày2]]="","",MONTH(Table1[[#This Row],[Ngày2]]))</f>
        <v/>
      </c>
      <c r="G1249" s="5">
        <f>IF(AND(Table1[[#This Row],[Số phiếu thu]]&lt;&gt;"",Table1[[#This Row],[Số phiếu chi]]=""),"T",IF(AND(Table1[[#This Row],[Số phiếu thu]]="",Table1[[#This Row],[Số phiếu chi]]&lt;&gt;""),"C",0))</f>
        <v>0</v>
      </c>
    </row>
    <row r="1250" spans="4:7" x14ac:dyDescent="0.25">
      <c r="D1250" s="2" t="str">
        <f>IF(Table1[[#This Row],[Ngày]]="","",Table1[[#This Row],[Ngày]])</f>
        <v/>
      </c>
      <c r="E1250" s="27" t="str">
        <f>IF(Table1[[#This Row],[Ngày2]]="","",MONTH(Table1[[#This Row],[Ngày2]]))</f>
        <v/>
      </c>
      <c r="G1250" s="5">
        <f>IF(AND(Table1[[#This Row],[Số phiếu thu]]&lt;&gt;"",Table1[[#This Row],[Số phiếu chi]]=""),"T",IF(AND(Table1[[#This Row],[Số phiếu thu]]="",Table1[[#This Row],[Số phiếu chi]]&lt;&gt;""),"C",0))</f>
        <v>0</v>
      </c>
    </row>
    <row r="1251" spans="4:7" x14ac:dyDescent="0.25">
      <c r="D1251" s="2" t="str">
        <f>IF(Table1[[#This Row],[Ngày]]="","",Table1[[#This Row],[Ngày]])</f>
        <v/>
      </c>
      <c r="E1251" s="27" t="str">
        <f>IF(Table1[[#This Row],[Ngày2]]="","",MONTH(Table1[[#This Row],[Ngày2]]))</f>
        <v/>
      </c>
      <c r="G1251" s="5">
        <f>IF(AND(Table1[[#This Row],[Số phiếu thu]]&lt;&gt;"",Table1[[#This Row],[Số phiếu chi]]=""),"T",IF(AND(Table1[[#This Row],[Số phiếu thu]]="",Table1[[#This Row],[Số phiếu chi]]&lt;&gt;""),"C",0))</f>
        <v>0</v>
      </c>
    </row>
    <row r="1252" spans="4:7" x14ac:dyDescent="0.25">
      <c r="D1252" s="2" t="str">
        <f>IF(Table1[[#This Row],[Ngày]]="","",Table1[[#This Row],[Ngày]])</f>
        <v/>
      </c>
      <c r="E1252" s="27" t="str">
        <f>IF(Table1[[#This Row],[Ngày2]]="","",MONTH(Table1[[#This Row],[Ngày2]]))</f>
        <v/>
      </c>
      <c r="G1252" s="5">
        <f>IF(AND(Table1[[#This Row],[Số phiếu thu]]&lt;&gt;"",Table1[[#This Row],[Số phiếu chi]]=""),"T",IF(AND(Table1[[#This Row],[Số phiếu thu]]="",Table1[[#This Row],[Số phiếu chi]]&lt;&gt;""),"C",0))</f>
        <v>0</v>
      </c>
    </row>
    <row r="1253" spans="4:7" x14ac:dyDescent="0.25">
      <c r="D1253" s="2" t="str">
        <f>IF(Table1[[#This Row],[Ngày]]="","",Table1[[#This Row],[Ngày]])</f>
        <v/>
      </c>
      <c r="E1253" s="27" t="str">
        <f>IF(Table1[[#This Row],[Ngày2]]="","",MONTH(Table1[[#This Row],[Ngày2]]))</f>
        <v/>
      </c>
      <c r="G1253" s="5">
        <f>IF(AND(Table1[[#This Row],[Số phiếu thu]]&lt;&gt;"",Table1[[#This Row],[Số phiếu chi]]=""),"T",IF(AND(Table1[[#This Row],[Số phiếu thu]]="",Table1[[#This Row],[Số phiếu chi]]&lt;&gt;""),"C",0))</f>
        <v>0</v>
      </c>
    </row>
    <row r="1254" spans="4:7" x14ac:dyDescent="0.25">
      <c r="D1254" s="2" t="str">
        <f>IF(Table1[[#This Row],[Ngày]]="","",Table1[[#This Row],[Ngày]])</f>
        <v/>
      </c>
      <c r="E1254" s="27" t="str">
        <f>IF(Table1[[#This Row],[Ngày2]]="","",MONTH(Table1[[#This Row],[Ngày2]]))</f>
        <v/>
      </c>
      <c r="G1254" s="5">
        <f>IF(AND(Table1[[#This Row],[Số phiếu thu]]&lt;&gt;"",Table1[[#This Row],[Số phiếu chi]]=""),"T",IF(AND(Table1[[#This Row],[Số phiếu thu]]="",Table1[[#This Row],[Số phiếu chi]]&lt;&gt;""),"C",0))</f>
        <v>0</v>
      </c>
    </row>
    <row r="1255" spans="4:7" x14ac:dyDescent="0.25">
      <c r="D1255" s="2" t="str">
        <f>IF(Table1[[#This Row],[Ngày]]="","",Table1[[#This Row],[Ngày]])</f>
        <v/>
      </c>
      <c r="E1255" s="27" t="str">
        <f>IF(Table1[[#This Row],[Ngày2]]="","",MONTH(Table1[[#This Row],[Ngày2]]))</f>
        <v/>
      </c>
      <c r="G1255" s="5">
        <f>IF(AND(Table1[[#This Row],[Số phiếu thu]]&lt;&gt;"",Table1[[#This Row],[Số phiếu chi]]=""),"T",IF(AND(Table1[[#This Row],[Số phiếu thu]]="",Table1[[#This Row],[Số phiếu chi]]&lt;&gt;""),"C",0))</f>
        <v>0</v>
      </c>
    </row>
    <row r="1256" spans="4:7" x14ac:dyDescent="0.25">
      <c r="D1256" s="2" t="str">
        <f>IF(Table1[[#This Row],[Ngày]]="","",Table1[[#This Row],[Ngày]])</f>
        <v/>
      </c>
      <c r="E1256" s="27" t="str">
        <f>IF(Table1[[#This Row],[Ngày2]]="","",MONTH(Table1[[#This Row],[Ngày2]]))</f>
        <v/>
      </c>
      <c r="G1256" s="5">
        <f>IF(AND(Table1[[#This Row],[Số phiếu thu]]&lt;&gt;"",Table1[[#This Row],[Số phiếu chi]]=""),"T",IF(AND(Table1[[#This Row],[Số phiếu thu]]="",Table1[[#This Row],[Số phiếu chi]]&lt;&gt;""),"C",0))</f>
        <v>0</v>
      </c>
    </row>
    <row r="1257" spans="4:7" x14ac:dyDescent="0.25">
      <c r="D1257" s="2" t="str">
        <f>IF(Table1[[#This Row],[Ngày]]="","",Table1[[#This Row],[Ngày]])</f>
        <v/>
      </c>
      <c r="E1257" s="27" t="str">
        <f>IF(Table1[[#This Row],[Ngày2]]="","",MONTH(Table1[[#This Row],[Ngày2]]))</f>
        <v/>
      </c>
      <c r="G1257" s="5">
        <f>IF(AND(Table1[[#This Row],[Số phiếu thu]]&lt;&gt;"",Table1[[#This Row],[Số phiếu chi]]=""),"T",IF(AND(Table1[[#This Row],[Số phiếu thu]]="",Table1[[#This Row],[Số phiếu chi]]&lt;&gt;""),"C",0))</f>
        <v>0</v>
      </c>
    </row>
    <row r="1258" spans="4:7" x14ac:dyDescent="0.25">
      <c r="D1258" s="2" t="str">
        <f>IF(Table1[[#This Row],[Ngày]]="","",Table1[[#This Row],[Ngày]])</f>
        <v/>
      </c>
      <c r="E1258" s="27" t="str">
        <f>IF(Table1[[#This Row],[Ngày2]]="","",MONTH(Table1[[#This Row],[Ngày2]]))</f>
        <v/>
      </c>
      <c r="G1258" s="5">
        <f>IF(AND(Table1[[#This Row],[Số phiếu thu]]&lt;&gt;"",Table1[[#This Row],[Số phiếu chi]]=""),"T",IF(AND(Table1[[#This Row],[Số phiếu thu]]="",Table1[[#This Row],[Số phiếu chi]]&lt;&gt;""),"C",0))</f>
        <v>0</v>
      </c>
    </row>
    <row r="1259" spans="4:7" x14ac:dyDescent="0.25">
      <c r="D1259" s="2" t="str">
        <f>IF(Table1[[#This Row],[Ngày]]="","",Table1[[#This Row],[Ngày]])</f>
        <v/>
      </c>
      <c r="E1259" s="27" t="str">
        <f>IF(Table1[[#This Row],[Ngày2]]="","",MONTH(Table1[[#This Row],[Ngày2]]))</f>
        <v/>
      </c>
      <c r="G1259" s="5">
        <f>IF(AND(Table1[[#This Row],[Số phiếu thu]]&lt;&gt;"",Table1[[#This Row],[Số phiếu chi]]=""),"T",IF(AND(Table1[[#This Row],[Số phiếu thu]]="",Table1[[#This Row],[Số phiếu chi]]&lt;&gt;""),"C",0))</f>
        <v>0</v>
      </c>
    </row>
    <row r="1260" spans="4:7" x14ac:dyDescent="0.25">
      <c r="D1260" s="2" t="str">
        <f>IF(Table1[[#This Row],[Ngày]]="","",Table1[[#This Row],[Ngày]])</f>
        <v/>
      </c>
      <c r="E1260" s="27" t="str">
        <f>IF(Table1[[#This Row],[Ngày2]]="","",MONTH(Table1[[#This Row],[Ngày2]]))</f>
        <v/>
      </c>
      <c r="G1260" s="5">
        <f>IF(AND(Table1[[#This Row],[Số phiếu thu]]&lt;&gt;"",Table1[[#This Row],[Số phiếu chi]]=""),"T",IF(AND(Table1[[#This Row],[Số phiếu thu]]="",Table1[[#This Row],[Số phiếu chi]]&lt;&gt;""),"C",0))</f>
        <v>0</v>
      </c>
    </row>
    <row r="1261" spans="4:7" x14ac:dyDescent="0.25">
      <c r="D1261" s="2" t="str">
        <f>IF(Table1[[#This Row],[Ngày]]="","",Table1[[#This Row],[Ngày]])</f>
        <v/>
      </c>
      <c r="E1261" s="27" t="str">
        <f>IF(Table1[[#This Row],[Ngày2]]="","",MONTH(Table1[[#This Row],[Ngày2]]))</f>
        <v/>
      </c>
      <c r="G1261" s="5">
        <f>IF(AND(Table1[[#This Row],[Số phiếu thu]]&lt;&gt;"",Table1[[#This Row],[Số phiếu chi]]=""),"T",IF(AND(Table1[[#This Row],[Số phiếu thu]]="",Table1[[#This Row],[Số phiếu chi]]&lt;&gt;""),"C",0))</f>
        <v>0</v>
      </c>
    </row>
    <row r="1262" spans="4:7" x14ac:dyDescent="0.25">
      <c r="D1262" s="2" t="str">
        <f>IF(Table1[[#This Row],[Ngày]]="","",Table1[[#This Row],[Ngày]])</f>
        <v/>
      </c>
      <c r="E1262" s="27" t="str">
        <f>IF(Table1[[#This Row],[Ngày2]]="","",MONTH(Table1[[#This Row],[Ngày2]]))</f>
        <v/>
      </c>
      <c r="G1262" s="5">
        <f>IF(AND(Table1[[#This Row],[Số phiếu thu]]&lt;&gt;"",Table1[[#This Row],[Số phiếu chi]]=""),"T",IF(AND(Table1[[#This Row],[Số phiếu thu]]="",Table1[[#This Row],[Số phiếu chi]]&lt;&gt;""),"C",0))</f>
        <v>0</v>
      </c>
    </row>
    <row r="1263" spans="4:7" x14ac:dyDescent="0.25">
      <c r="D1263" s="2" t="str">
        <f>IF(Table1[[#This Row],[Ngày]]="","",Table1[[#This Row],[Ngày]])</f>
        <v/>
      </c>
      <c r="E1263" s="27" t="str">
        <f>IF(Table1[[#This Row],[Ngày2]]="","",MONTH(Table1[[#This Row],[Ngày2]]))</f>
        <v/>
      </c>
      <c r="G1263" s="5">
        <f>IF(AND(Table1[[#This Row],[Số phiếu thu]]&lt;&gt;"",Table1[[#This Row],[Số phiếu chi]]=""),"T",IF(AND(Table1[[#This Row],[Số phiếu thu]]="",Table1[[#This Row],[Số phiếu chi]]&lt;&gt;""),"C",0))</f>
        <v>0</v>
      </c>
    </row>
    <row r="1264" spans="4:7" x14ac:dyDescent="0.25">
      <c r="D1264" s="2" t="str">
        <f>IF(Table1[[#This Row],[Ngày]]="","",Table1[[#This Row],[Ngày]])</f>
        <v/>
      </c>
      <c r="E1264" s="27" t="str">
        <f>IF(Table1[[#This Row],[Ngày2]]="","",MONTH(Table1[[#This Row],[Ngày2]]))</f>
        <v/>
      </c>
      <c r="G1264" s="5">
        <f>IF(AND(Table1[[#This Row],[Số phiếu thu]]&lt;&gt;"",Table1[[#This Row],[Số phiếu chi]]=""),"T",IF(AND(Table1[[#This Row],[Số phiếu thu]]="",Table1[[#This Row],[Số phiếu chi]]&lt;&gt;""),"C",0))</f>
        <v>0</v>
      </c>
    </row>
    <row r="1265" spans="4:7" x14ac:dyDescent="0.25">
      <c r="D1265" s="2" t="str">
        <f>IF(Table1[[#This Row],[Ngày]]="","",Table1[[#This Row],[Ngày]])</f>
        <v/>
      </c>
      <c r="E1265" s="27" t="str">
        <f>IF(Table1[[#This Row],[Ngày2]]="","",MONTH(Table1[[#This Row],[Ngày2]]))</f>
        <v/>
      </c>
      <c r="G1265" s="5">
        <f>IF(AND(Table1[[#This Row],[Số phiếu thu]]&lt;&gt;"",Table1[[#This Row],[Số phiếu chi]]=""),"T",IF(AND(Table1[[#This Row],[Số phiếu thu]]="",Table1[[#This Row],[Số phiếu chi]]&lt;&gt;""),"C",0))</f>
        <v>0</v>
      </c>
    </row>
    <row r="1266" spans="4:7" x14ac:dyDescent="0.25">
      <c r="D1266" s="2" t="str">
        <f>IF(Table1[[#This Row],[Ngày]]="","",Table1[[#This Row],[Ngày]])</f>
        <v/>
      </c>
      <c r="E1266" s="27" t="str">
        <f>IF(Table1[[#This Row],[Ngày2]]="","",MONTH(Table1[[#This Row],[Ngày2]]))</f>
        <v/>
      </c>
      <c r="G1266" s="5">
        <f>IF(AND(Table1[[#This Row],[Số phiếu thu]]&lt;&gt;"",Table1[[#This Row],[Số phiếu chi]]=""),"T",IF(AND(Table1[[#This Row],[Số phiếu thu]]="",Table1[[#This Row],[Số phiếu chi]]&lt;&gt;""),"C",0))</f>
        <v>0</v>
      </c>
    </row>
    <row r="1267" spans="4:7" x14ac:dyDescent="0.25">
      <c r="D1267" s="2" t="str">
        <f>IF(Table1[[#This Row],[Ngày]]="","",Table1[[#This Row],[Ngày]])</f>
        <v/>
      </c>
      <c r="E1267" s="27" t="str">
        <f>IF(Table1[[#This Row],[Ngày2]]="","",MONTH(Table1[[#This Row],[Ngày2]]))</f>
        <v/>
      </c>
      <c r="G1267" s="5">
        <f>IF(AND(Table1[[#This Row],[Số phiếu thu]]&lt;&gt;"",Table1[[#This Row],[Số phiếu chi]]=""),"T",IF(AND(Table1[[#This Row],[Số phiếu thu]]="",Table1[[#This Row],[Số phiếu chi]]&lt;&gt;""),"C",0))</f>
        <v>0</v>
      </c>
    </row>
    <row r="1268" spans="4:7" x14ac:dyDescent="0.25">
      <c r="D1268" s="2" t="str">
        <f>IF(Table1[[#This Row],[Ngày]]="","",Table1[[#This Row],[Ngày]])</f>
        <v/>
      </c>
      <c r="E1268" s="27" t="str">
        <f>IF(Table1[[#This Row],[Ngày2]]="","",MONTH(Table1[[#This Row],[Ngày2]]))</f>
        <v/>
      </c>
      <c r="G1268" s="5">
        <f>IF(AND(Table1[[#This Row],[Số phiếu thu]]&lt;&gt;"",Table1[[#This Row],[Số phiếu chi]]=""),"T",IF(AND(Table1[[#This Row],[Số phiếu thu]]="",Table1[[#This Row],[Số phiếu chi]]&lt;&gt;""),"C",0))</f>
        <v>0</v>
      </c>
    </row>
    <row r="1269" spans="4:7" x14ac:dyDescent="0.25">
      <c r="D1269" s="2" t="str">
        <f>IF(Table1[[#This Row],[Ngày]]="","",Table1[[#This Row],[Ngày]])</f>
        <v/>
      </c>
      <c r="E1269" s="27" t="str">
        <f>IF(Table1[[#This Row],[Ngày2]]="","",MONTH(Table1[[#This Row],[Ngày2]]))</f>
        <v/>
      </c>
      <c r="G1269" s="5">
        <f>IF(AND(Table1[[#This Row],[Số phiếu thu]]&lt;&gt;"",Table1[[#This Row],[Số phiếu chi]]=""),"T",IF(AND(Table1[[#This Row],[Số phiếu thu]]="",Table1[[#This Row],[Số phiếu chi]]&lt;&gt;""),"C",0))</f>
        <v>0</v>
      </c>
    </row>
    <row r="1270" spans="4:7" x14ac:dyDescent="0.25">
      <c r="D1270" s="2" t="str">
        <f>IF(Table1[[#This Row],[Ngày]]="","",Table1[[#This Row],[Ngày]])</f>
        <v/>
      </c>
      <c r="E1270" s="27" t="str">
        <f>IF(Table1[[#This Row],[Ngày2]]="","",MONTH(Table1[[#This Row],[Ngày2]]))</f>
        <v/>
      </c>
      <c r="G1270" s="5">
        <f>IF(AND(Table1[[#This Row],[Số phiếu thu]]&lt;&gt;"",Table1[[#This Row],[Số phiếu chi]]=""),"T",IF(AND(Table1[[#This Row],[Số phiếu thu]]="",Table1[[#This Row],[Số phiếu chi]]&lt;&gt;""),"C",0))</f>
        <v>0</v>
      </c>
    </row>
    <row r="1271" spans="4:7" x14ac:dyDescent="0.25">
      <c r="D1271" s="2" t="str">
        <f>IF(Table1[[#This Row],[Ngày]]="","",Table1[[#This Row],[Ngày]])</f>
        <v/>
      </c>
      <c r="E1271" s="27" t="str">
        <f>IF(Table1[[#This Row],[Ngày2]]="","",MONTH(Table1[[#This Row],[Ngày2]]))</f>
        <v/>
      </c>
      <c r="G1271" s="5">
        <f>IF(AND(Table1[[#This Row],[Số phiếu thu]]&lt;&gt;"",Table1[[#This Row],[Số phiếu chi]]=""),"T",IF(AND(Table1[[#This Row],[Số phiếu thu]]="",Table1[[#This Row],[Số phiếu chi]]&lt;&gt;""),"C",0))</f>
        <v>0</v>
      </c>
    </row>
    <row r="1272" spans="4:7" x14ac:dyDescent="0.25">
      <c r="D1272" s="2" t="str">
        <f>IF(Table1[[#This Row],[Ngày]]="","",Table1[[#This Row],[Ngày]])</f>
        <v/>
      </c>
      <c r="E1272" s="27" t="str">
        <f>IF(Table1[[#This Row],[Ngày2]]="","",MONTH(Table1[[#This Row],[Ngày2]]))</f>
        <v/>
      </c>
      <c r="G1272" s="5">
        <f>IF(AND(Table1[[#This Row],[Số phiếu thu]]&lt;&gt;"",Table1[[#This Row],[Số phiếu chi]]=""),"T",IF(AND(Table1[[#This Row],[Số phiếu thu]]="",Table1[[#This Row],[Số phiếu chi]]&lt;&gt;""),"C",0))</f>
        <v>0</v>
      </c>
    </row>
    <row r="1273" spans="4:7" x14ac:dyDescent="0.25">
      <c r="D1273" s="2" t="str">
        <f>IF(Table1[[#This Row],[Ngày]]="","",Table1[[#This Row],[Ngày]])</f>
        <v/>
      </c>
      <c r="E1273" s="27" t="str">
        <f>IF(Table1[[#This Row],[Ngày2]]="","",MONTH(Table1[[#This Row],[Ngày2]]))</f>
        <v/>
      </c>
      <c r="G1273" s="5">
        <f>IF(AND(Table1[[#This Row],[Số phiếu thu]]&lt;&gt;"",Table1[[#This Row],[Số phiếu chi]]=""),"T",IF(AND(Table1[[#This Row],[Số phiếu thu]]="",Table1[[#This Row],[Số phiếu chi]]&lt;&gt;""),"C",0))</f>
        <v>0</v>
      </c>
    </row>
    <row r="1274" spans="4:7" x14ac:dyDescent="0.25">
      <c r="D1274" s="2" t="str">
        <f>IF(Table1[[#This Row],[Ngày]]="","",Table1[[#This Row],[Ngày]])</f>
        <v/>
      </c>
      <c r="E1274" s="27" t="str">
        <f>IF(Table1[[#This Row],[Ngày2]]="","",MONTH(Table1[[#This Row],[Ngày2]]))</f>
        <v/>
      </c>
      <c r="G1274" s="5">
        <f>IF(AND(Table1[[#This Row],[Số phiếu thu]]&lt;&gt;"",Table1[[#This Row],[Số phiếu chi]]=""),"T",IF(AND(Table1[[#This Row],[Số phiếu thu]]="",Table1[[#This Row],[Số phiếu chi]]&lt;&gt;""),"C",0))</f>
        <v>0</v>
      </c>
    </row>
    <row r="1275" spans="4:7" x14ac:dyDescent="0.25">
      <c r="D1275" s="2" t="str">
        <f>IF(Table1[[#This Row],[Ngày]]="","",Table1[[#This Row],[Ngày]])</f>
        <v/>
      </c>
      <c r="E1275" s="27" t="str">
        <f>IF(Table1[[#This Row],[Ngày2]]="","",MONTH(Table1[[#This Row],[Ngày2]]))</f>
        <v/>
      </c>
      <c r="G1275" s="5">
        <f>IF(AND(Table1[[#This Row],[Số phiếu thu]]&lt;&gt;"",Table1[[#This Row],[Số phiếu chi]]=""),"T",IF(AND(Table1[[#This Row],[Số phiếu thu]]="",Table1[[#This Row],[Số phiếu chi]]&lt;&gt;""),"C",0))</f>
        <v>0</v>
      </c>
    </row>
    <row r="1276" spans="4:7" x14ac:dyDescent="0.25">
      <c r="D1276" s="2" t="str">
        <f>IF(Table1[[#This Row],[Ngày]]="","",Table1[[#This Row],[Ngày]])</f>
        <v/>
      </c>
      <c r="E1276" s="27" t="str">
        <f>IF(Table1[[#This Row],[Ngày2]]="","",MONTH(Table1[[#This Row],[Ngày2]]))</f>
        <v/>
      </c>
      <c r="G1276" s="5">
        <f>IF(AND(Table1[[#This Row],[Số phiếu thu]]&lt;&gt;"",Table1[[#This Row],[Số phiếu chi]]=""),"T",IF(AND(Table1[[#This Row],[Số phiếu thu]]="",Table1[[#This Row],[Số phiếu chi]]&lt;&gt;""),"C",0))</f>
        <v>0</v>
      </c>
    </row>
    <row r="1277" spans="4:7" x14ac:dyDescent="0.25">
      <c r="D1277" s="2" t="str">
        <f>IF(Table1[[#This Row],[Ngày]]="","",Table1[[#This Row],[Ngày]])</f>
        <v/>
      </c>
      <c r="E1277" s="27" t="str">
        <f>IF(Table1[[#This Row],[Ngày2]]="","",MONTH(Table1[[#This Row],[Ngày2]]))</f>
        <v/>
      </c>
      <c r="G1277" s="5">
        <f>IF(AND(Table1[[#This Row],[Số phiếu thu]]&lt;&gt;"",Table1[[#This Row],[Số phiếu chi]]=""),"T",IF(AND(Table1[[#This Row],[Số phiếu thu]]="",Table1[[#This Row],[Số phiếu chi]]&lt;&gt;""),"C",0))</f>
        <v>0</v>
      </c>
    </row>
    <row r="1278" spans="4:7" x14ac:dyDescent="0.25">
      <c r="D1278" s="2" t="str">
        <f>IF(Table1[[#This Row],[Ngày]]="","",Table1[[#This Row],[Ngày]])</f>
        <v/>
      </c>
      <c r="E1278" s="27" t="str">
        <f>IF(Table1[[#This Row],[Ngày2]]="","",MONTH(Table1[[#This Row],[Ngày2]]))</f>
        <v/>
      </c>
      <c r="G1278" s="5">
        <f>IF(AND(Table1[[#This Row],[Số phiếu thu]]&lt;&gt;"",Table1[[#This Row],[Số phiếu chi]]=""),"T",IF(AND(Table1[[#This Row],[Số phiếu thu]]="",Table1[[#This Row],[Số phiếu chi]]&lt;&gt;""),"C",0))</f>
        <v>0</v>
      </c>
    </row>
    <row r="1279" spans="4:7" x14ac:dyDescent="0.25">
      <c r="D1279" s="2" t="str">
        <f>IF(Table1[[#This Row],[Ngày]]="","",Table1[[#This Row],[Ngày]])</f>
        <v/>
      </c>
      <c r="E1279" s="27" t="str">
        <f>IF(Table1[[#This Row],[Ngày2]]="","",MONTH(Table1[[#This Row],[Ngày2]]))</f>
        <v/>
      </c>
      <c r="G1279" s="5">
        <f>IF(AND(Table1[[#This Row],[Số phiếu thu]]&lt;&gt;"",Table1[[#This Row],[Số phiếu chi]]=""),"T",IF(AND(Table1[[#This Row],[Số phiếu thu]]="",Table1[[#This Row],[Số phiếu chi]]&lt;&gt;""),"C",0))</f>
        <v>0</v>
      </c>
    </row>
    <row r="1280" spans="4:7" x14ac:dyDescent="0.25">
      <c r="D1280" s="2" t="str">
        <f>IF(Table1[[#This Row],[Ngày]]="","",Table1[[#This Row],[Ngày]])</f>
        <v/>
      </c>
      <c r="E1280" s="27" t="str">
        <f>IF(Table1[[#This Row],[Ngày2]]="","",MONTH(Table1[[#This Row],[Ngày2]]))</f>
        <v/>
      </c>
      <c r="G1280" s="5">
        <f>IF(AND(Table1[[#This Row],[Số phiếu thu]]&lt;&gt;"",Table1[[#This Row],[Số phiếu chi]]=""),"T",IF(AND(Table1[[#This Row],[Số phiếu thu]]="",Table1[[#This Row],[Số phiếu chi]]&lt;&gt;""),"C",0))</f>
        <v>0</v>
      </c>
    </row>
    <row r="1281" spans="4:7" x14ac:dyDescent="0.25">
      <c r="D1281" s="2" t="str">
        <f>IF(Table1[[#This Row],[Ngày]]="","",Table1[[#This Row],[Ngày]])</f>
        <v/>
      </c>
      <c r="E1281" s="27" t="str">
        <f>IF(Table1[[#This Row],[Ngày2]]="","",MONTH(Table1[[#This Row],[Ngày2]]))</f>
        <v/>
      </c>
      <c r="G1281" s="5">
        <f>IF(AND(Table1[[#This Row],[Số phiếu thu]]&lt;&gt;"",Table1[[#This Row],[Số phiếu chi]]=""),"T",IF(AND(Table1[[#This Row],[Số phiếu thu]]="",Table1[[#This Row],[Số phiếu chi]]&lt;&gt;""),"C",0))</f>
        <v>0</v>
      </c>
    </row>
    <row r="1282" spans="4:7" x14ac:dyDescent="0.25">
      <c r="D1282" s="2" t="str">
        <f>IF(Table1[[#This Row],[Ngày]]="","",Table1[[#This Row],[Ngày]])</f>
        <v/>
      </c>
      <c r="E1282" s="27" t="str">
        <f>IF(Table1[[#This Row],[Ngày2]]="","",MONTH(Table1[[#This Row],[Ngày2]]))</f>
        <v/>
      </c>
      <c r="G1282" s="5">
        <f>IF(AND(Table1[[#This Row],[Số phiếu thu]]&lt;&gt;"",Table1[[#This Row],[Số phiếu chi]]=""),"T",IF(AND(Table1[[#This Row],[Số phiếu thu]]="",Table1[[#This Row],[Số phiếu chi]]&lt;&gt;""),"C",0))</f>
        <v>0</v>
      </c>
    </row>
    <row r="1283" spans="4:7" x14ac:dyDescent="0.25">
      <c r="D1283" s="2" t="str">
        <f>IF(Table1[[#This Row],[Ngày]]="","",Table1[[#This Row],[Ngày]])</f>
        <v/>
      </c>
      <c r="E1283" s="27" t="str">
        <f>IF(Table1[[#This Row],[Ngày2]]="","",MONTH(Table1[[#This Row],[Ngày2]]))</f>
        <v/>
      </c>
      <c r="G1283" s="5">
        <f>IF(AND(Table1[[#This Row],[Số phiếu thu]]&lt;&gt;"",Table1[[#This Row],[Số phiếu chi]]=""),"T",IF(AND(Table1[[#This Row],[Số phiếu thu]]="",Table1[[#This Row],[Số phiếu chi]]&lt;&gt;""),"C",0))</f>
        <v>0</v>
      </c>
    </row>
    <row r="1284" spans="4:7" x14ac:dyDescent="0.25">
      <c r="D1284" s="2" t="str">
        <f>IF(Table1[[#This Row],[Ngày]]="","",Table1[[#This Row],[Ngày]])</f>
        <v/>
      </c>
      <c r="E1284" s="27" t="str">
        <f>IF(Table1[[#This Row],[Ngày2]]="","",MONTH(Table1[[#This Row],[Ngày2]]))</f>
        <v/>
      </c>
      <c r="G1284" s="5">
        <f>IF(AND(Table1[[#This Row],[Số phiếu thu]]&lt;&gt;"",Table1[[#This Row],[Số phiếu chi]]=""),"T",IF(AND(Table1[[#This Row],[Số phiếu thu]]="",Table1[[#This Row],[Số phiếu chi]]&lt;&gt;""),"C",0))</f>
        <v>0</v>
      </c>
    </row>
    <row r="1285" spans="4:7" x14ac:dyDescent="0.25">
      <c r="D1285" s="2" t="str">
        <f>IF(Table1[[#This Row],[Ngày]]="","",Table1[[#This Row],[Ngày]])</f>
        <v/>
      </c>
      <c r="E1285" s="27" t="str">
        <f>IF(Table1[[#This Row],[Ngày2]]="","",MONTH(Table1[[#This Row],[Ngày2]]))</f>
        <v/>
      </c>
      <c r="G1285" s="5">
        <f>IF(AND(Table1[[#This Row],[Số phiếu thu]]&lt;&gt;"",Table1[[#This Row],[Số phiếu chi]]=""),"T",IF(AND(Table1[[#This Row],[Số phiếu thu]]="",Table1[[#This Row],[Số phiếu chi]]&lt;&gt;""),"C",0))</f>
        <v>0</v>
      </c>
    </row>
    <row r="1286" spans="4:7" x14ac:dyDescent="0.25">
      <c r="D1286" s="2" t="str">
        <f>IF(Table1[[#This Row],[Ngày]]="","",Table1[[#This Row],[Ngày]])</f>
        <v/>
      </c>
      <c r="E1286" s="27" t="str">
        <f>IF(Table1[[#This Row],[Ngày2]]="","",MONTH(Table1[[#This Row],[Ngày2]]))</f>
        <v/>
      </c>
      <c r="G1286" s="5">
        <f>IF(AND(Table1[[#This Row],[Số phiếu thu]]&lt;&gt;"",Table1[[#This Row],[Số phiếu chi]]=""),"T",IF(AND(Table1[[#This Row],[Số phiếu thu]]="",Table1[[#This Row],[Số phiếu chi]]&lt;&gt;""),"C",0))</f>
        <v>0</v>
      </c>
    </row>
    <row r="1287" spans="4:7" x14ac:dyDescent="0.25">
      <c r="D1287" s="2" t="str">
        <f>IF(Table1[[#This Row],[Ngày]]="","",Table1[[#This Row],[Ngày]])</f>
        <v/>
      </c>
      <c r="E1287" s="27" t="str">
        <f>IF(Table1[[#This Row],[Ngày2]]="","",MONTH(Table1[[#This Row],[Ngày2]]))</f>
        <v/>
      </c>
      <c r="G1287" s="5">
        <f>IF(AND(Table1[[#This Row],[Số phiếu thu]]&lt;&gt;"",Table1[[#This Row],[Số phiếu chi]]=""),"T",IF(AND(Table1[[#This Row],[Số phiếu thu]]="",Table1[[#This Row],[Số phiếu chi]]&lt;&gt;""),"C",0))</f>
        <v>0</v>
      </c>
    </row>
    <row r="1288" spans="4:7" x14ac:dyDescent="0.25">
      <c r="D1288" s="2" t="str">
        <f>IF(Table1[[#This Row],[Ngày]]="","",Table1[[#This Row],[Ngày]])</f>
        <v/>
      </c>
      <c r="E1288" s="27" t="str">
        <f>IF(Table1[[#This Row],[Ngày2]]="","",MONTH(Table1[[#This Row],[Ngày2]]))</f>
        <v/>
      </c>
      <c r="G1288" s="5">
        <f>IF(AND(Table1[[#This Row],[Số phiếu thu]]&lt;&gt;"",Table1[[#This Row],[Số phiếu chi]]=""),"T",IF(AND(Table1[[#This Row],[Số phiếu thu]]="",Table1[[#This Row],[Số phiếu chi]]&lt;&gt;""),"C",0))</f>
        <v>0</v>
      </c>
    </row>
    <row r="1289" spans="4:7" x14ac:dyDescent="0.25">
      <c r="D1289" s="2" t="str">
        <f>IF(Table1[[#This Row],[Ngày]]="","",Table1[[#This Row],[Ngày]])</f>
        <v/>
      </c>
      <c r="E1289" s="27" t="str">
        <f>IF(Table1[[#This Row],[Ngày2]]="","",MONTH(Table1[[#This Row],[Ngày2]]))</f>
        <v/>
      </c>
      <c r="G1289" s="5">
        <f>IF(AND(Table1[[#This Row],[Số phiếu thu]]&lt;&gt;"",Table1[[#This Row],[Số phiếu chi]]=""),"T",IF(AND(Table1[[#This Row],[Số phiếu thu]]="",Table1[[#This Row],[Số phiếu chi]]&lt;&gt;""),"C",0))</f>
        <v>0</v>
      </c>
    </row>
    <row r="1290" spans="4:7" x14ac:dyDescent="0.25">
      <c r="D1290" s="2" t="str">
        <f>IF(Table1[[#This Row],[Ngày]]="","",Table1[[#This Row],[Ngày]])</f>
        <v/>
      </c>
      <c r="E1290" s="27" t="str">
        <f>IF(Table1[[#This Row],[Ngày2]]="","",MONTH(Table1[[#This Row],[Ngày2]]))</f>
        <v/>
      </c>
      <c r="G1290" s="5">
        <f>IF(AND(Table1[[#This Row],[Số phiếu thu]]&lt;&gt;"",Table1[[#This Row],[Số phiếu chi]]=""),"T",IF(AND(Table1[[#This Row],[Số phiếu thu]]="",Table1[[#This Row],[Số phiếu chi]]&lt;&gt;""),"C",0))</f>
        <v>0</v>
      </c>
    </row>
    <row r="1291" spans="4:7" x14ac:dyDescent="0.25">
      <c r="D1291" s="2" t="str">
        <f>IF(Table1[[#This Row],[Ngày]]="","",Table1[[#This Row],[Ngày]])</f>
        <v/>
      </c>
      <c r="E1291" s="27" t="str">
        <f>IF(Table1[[#This Row],[Ngày2]]="","",MONTH(Table1[[#This Row],[Ngày2]]))</f>
        <v/>
      </c>
      <c r="G1291" s="5">
        <f>IF(AND(Table1[[#This Row],[Số phiếu thu]]&lt;&gt;"",Table1[[#This Row],[Số phiếu chi]]=""),"T",IF(AND(Table1[[#This Row],[Số phiếu thu]]="",Table1[[#This Row],[Số phiếu chi]]&lt;&gt;""),"C",0))</f>
        <v>0</v>
      </c>
    </row>
    <row r="1292" spans="4:7" x14ac:dyDescent="0.25">
      <c r="D1292" s="2" t="str">
        <f>IF(Table1[[#This Row],[Ngày]]="","",Table1[[#This Row],[Ngày]])</f>
        <v/>
      </c>
      <c r="E1292" s="27" t="str">
        <f>IF(Table1[[#This Row],[Ngày2]]="","",MONTH(Table1[[#This Row],[Ngày2]]))</f>
        <v/>
      </c>
      <c r="G1292" s="5">
        <f>IF(AND(Table1[[#This Row],[Số phiếu thu]]&lt;&gt;"",Table1[[#This Row],[Số phiếu chi]]=""),"T",IF(AND(Table1[[#This Row],[Số phiếu thu]]="",Table1[[#This Row],[Số phiếu chi]]&lt;&gt;""),"C",0))</f>
        <v>0</v>
      </c>
    </row>
    <row r="1293" spans="4:7" x14ac:dyDescent="0.25">
      <c r="D1293" s="2" t="str">
        <f>IF(Table1[[#This Row],[Ngày]]="","",Table1[[#This Row],[Ngày]])</f>
        <v/>
      </c>
      <c r="E1293" s="27" t="str">
        <f>IF(Table1[[#This Row],[Ngày2]]="","",MONTH(Table1[[#This Row],[Ngày2]]))</f>
        <v/>
      </c>
      <c r="G1293" s="5">
        <f>IF(AND(Table1[[#This Row],[Số phiếu thu]]&lt;&gt;"",Table1[[#This Row],[Số phiếu chi]]=""),"T",IF(AND(Table1[[#This Row],[Số phiếu thu]]="",Table1[[#This Row],[Số phiếu chi]]&lt;&gt;""),"C",0))</f>
        <v>0</v>
      </c>
    </row>
    <row r="1294" spans="4:7" x14ac:dyDescent="0.25">
      <c r="D1294" s="2" t="str">
        <f>IF(Table1[[#This Row],[Ngày]]="","",Table1[[#This Row],[Ngày]])</f>
        <v/>
      </c>
      <c r="E1294" s="27" t="str">
        <f>IF(Table1[[#This Row],[Ngày2]]="","",MONTH(Table1[[#This Row],[Ngày2]]))</f>
        <v/>
      </c>
      <c r="G1294" s="5">
        <f>IF(AND(Table1[[#This Row],[Số phiếu thu]]&lt;&gt;"",Table1[[#This Row],[Số phiếu chi]]=""),"T",IF(AND(Table1[[#This Row],[Số phiếu thu]]="",Table1[[#This Row],[Số phiếu chi]]&lt;&gt;""),"C",0))</f>
        <v>0</v>
      </c>
    </row>
    <row r="1295" spans="4:7" x14ac:dyDescent="0.25">
      <c r="D1295" s="2" t="str">
        <f>IF(Table1[[#This Row],[Ngày]]="","",Table1[[#This Row],[Ngày]])</f>
        <v/>
      </c>
      <c r="E1295" s="27" t="str">
        <f>IF(Table1[[#This Row],[Ngày2]]="","",MONTH(Table1[[#This Row],[Ngày2]]))</f>
        <v/>
      </c>
      <c r="G1295" s="5">
        <f>IF(AND(Table1[[#This Row],[Số phiếu thu]]&lt;&gt;"",Table1[[#This Row],[Số phiếu chi]]=""),"T",IF(AND(Table1[[#This Row],[Số phiếu thu]]="",Table1[[#This Row],[Số phiếu chi]]&lt;&gt;""),"C",0))</f>
        <v>0</v>
      </c>
    </row>
    <row r="1296" spans="4:7" x14ac:dyDescent="0.25">
      <c r="D1296" s="2" t="str">
        <f>IF(Table1[[#This Row],[Ngày]]="","",Table1[[#This Row],[Ngày]])</f>
        <v/>
      </c>
      <c r="E1296" s="27" t="str">
        <f>IF(Table1[[#This Row],[Ngày2]]="","",MONTH(Table1[[#This Row],[Ngày2]]))</f>
        <v/>
      </c>
      <c r="G1296" s="5">
        <f>IF(AND(Table1[[#This Row],[Số phiếu thu]]&lt;&gt;"",Table1[[#This Row],[Số phiếu chi]]=""),"T",IF(AND(Table1[[#This Row],[Số phiếu thu]]="",Table1[[#This Row],[Số phiếu chi]]&lt;&gt;""),"C",0))</f>
        <v>0</v>
      </c>
    </row>
    <row r="1297" spans="4:7" x14ac:dyDescent="0.25">
      <c r="D1297" s="2" t="str">
        <f>IF(Table1[[#This Row],[Ngày]]="","",Table1[[#This Row],[Ngày]])</f>
        <v/>
      </c>
      <c r="E1297" s="27" t="str">
        <f>IF(Table1[[#This Row],[Ngày2]]="","",MONTH(Table1[[#This Row],[Ngày2]]))</f>
        <v/>
      </c>
      <c r="G1297" s="5">
        <f>IF(AND(Table1[[#This Row],[Số phiếu thu]]&lt;&gt;"",Table1[[#This Row],[Số phiếu chi]]=""),"T",IF(AND(Table1[[#This Row],[Số phiếu thu]]="",Table1[[#This Row],[Số phiếu chi]]&lt;&gt;""),"C",0))</f>
        <v>0</v>
      </c>
    </row>
    <row r="1298" spans="4:7" x14ac:dyDescent="0.25">
      <c r="D1298" s="2" t="str">
        <f>IF(Table1[[#This Row],[Ngày]]="","",Table1[[#This Row],[Ngày]])</f>
        <v/>
      </c>
      <c r="E1298" s="27" t="str">
        <f>IF(Table1[[#This Row],[Ngày2]]="","",MONTH(Table1[[#This Row],[Ngày2]]))</f>
        <v/>
      </c>
      <c r="G1298" s="5">
        <f>IF(AND(Table1[[#This Row],[Số phiếu thu]]&lt;&gt;"",Table1[[#This Row],[Số phiếu chi]]=""),"T",IF(AND(Table1[[#This Row],[Số phiếu thu]]="",Table1[[#This Row],[Số phiếu chi]]&lt;&gt;""),"C",0))</f>
        <v>0</v>
      </c>
    </row>
    <row r="1299" spans="4:7" x14ac:dyDescent="0.25">
      <c r="D1299" s="2" t="str">
        <f>IF(Table1[[#This Row],[Ngày]]="","",Table1[[#This Row],[Ngày]])</f>
        <v/>
      </c>
      <c r="E1299" s="27" t="str">
        <f>IF(Table1[[#This Row],[Ngày2]]="","",MONTH(Table1[[#This Row],[Ngày2]]))</f>
        <v/>
      </c>
      <c r="G1299" s="5">
        <f>IF(AND(Table1[[#This Row],[Số phiếu thu]]&lt;&gt;"",Table1[[#This Row],[Số phiếu chi]]=""),"T",IF(AND(Table1[[#This Row],[Số phiếu thu]]="",Table1[[#This Row],[Số phiếu chi]]&lt;&gt;""),"C",0))</f>
        <v>0</v>
      </c>
    </row>
    <row r="1300" spans="4:7" x14ac:dyDescent="0.25">
      <c r="D1300" s="2" t="str">
        <f>IF(Table1[[#This Row],[Ngày]]="","",Table1[[#This Row],[Ngày]])</f>
        <v/>
      </c>
      <c r="E1300" s="27" t="str">
        <f>IF(Table1[[#This Row],[Ngày2]]="","",MONTH(Table1[[#This Row],[Ngày2]]))</f>
        <v/>
      </c>
      <c r="G1300" s="5">
        <f>IF(AND(Table1[[#This Row],[Số phiếu thu]]&lt;&gt;"",Table1[[#This Row],[Số phiếu chi]]=""),"T",IF(AND(Table1[[#This Row],[Số phiếu thu]]="",Table1[[#This Row],[Số phiếu chi]]&lt;&gt;""),"C",0))</f>
        <v>0</v>
      </c>
    </row>
    <row r="1301" spans="4:7" x14ac:dyDescent="0.25">
      <c r="D1301" s="2" t="str">
        <f>IF(Table1[[#This Row],[Ngày]]="","",Table1[[#This Row],[Ngày]])</f>
        <v/>
      </c>
      <c r="E1301" s="27" t="str">
        <f>IF(Table1[[#This Row],[Ngày2]]="","",MONTH(Table1[[#This Row],[Ngày2]]))</f>
        <v/>
      </c>
      <c r="G1301" s="5">
        <f>IF(AND(Table1[[#This Row],[Số phiếu thu]]&lt;&gt;"",Table1[[#This Row],[Số phiếu chi]]=""),"T",IF(AND(Table1[[#This Row],[Số phiếu thu]]="",Table1[[#This Row],[Số phiếu chi]]&lt;&gt;""),"C",0))</f>
        <v>0</v>
      </c>
    </row>
    <row r="1302" spans="4:7" x14ac:dyDescent="0.25">
      <c r="D1302" s="2" t="str">
        <f>IF(Table1[[#This Row],[Ngày]]="","",Table1[[#This Row],[Ngày]])</f>
        <v/>
      </c>
      <c r="E1302" s="27" t="str">
        <f>IF(Table1[[#This Row],[Ngày2]]="","",MONTH(Table1[[#This Row],[Ngày2]]))</f>
        <v/>
      </c>
      <c r="G1302" s="5">
        <f>IF(AND(Table1[[#This Row],[Số phiếu thu]]&lt;&gt;"",Table1[[#This Row],[Số phiếu chi]]=""),"T",IF(AND(Table1[[#This Row],[Số phiếu thu]]="",Table1[[#This Row],[Số phiếu chi]]&lt;&gt;""),"C",0))</f>
        <v>0</v>
      </c>
    </row>
    <row r="1303" spans="4:7" x14ac:dyDescent="0.25">
      <c r="D1303" s="2" t="str">
        <f>IF(Table1[[#This Row],[Ngày]]="","",Table1[[#This Row],[Ngày]])</f>
        <v/>
      </c>
      <c r="E1303" s="27" t="str">
        <f>IF(Table1[[#This Row],[Ngày2]]="","",MONTH(Table1[[#This Row],[Ngày2]]))</f>
        <v/>
      </c>
      <c r="G1303" s="5">
        <f>IF(AND(Table1[[#This Row],[Số phiếu thu]]&lt;&gt;"",Table1[[#This Row],[Số phiếu chi]]=""),"T",IF(AND(Table1[[#This Row],[Số phiếu thu]]="",Table1[[#This Row],[Số phiếu chi]]&lt;&gt;""),"C",0))</f>
        <v>0</v>
      </c>
    </row>
    <row r="1304" spans="4:7" x14ac:dyDescent="0.25">
      <c r="D1304" s="2" t="str">
        <f>IF(Table1[[#This Row],[Ngày]]="","",Table1[[#This Row],[Ngày]])</f>
        <v/>
      </c>
      <c r="E1304" s="27" t="str">
        <f>IF(Table1[[#This Row],[Ngày2]]="","",MONTH(Table1[[#This Row],[Ngày2]]))</f>
        <v/>
      </c>
      <c r="G1304" s="5">
        <f>IF(AND(Table1[[#This Row],[Số phiếu thu]]&lt;&gt;"",Table1[[#This Row],[Số phiếu chi]]=""),"T",IF(AND(Table1[[#This Row],[Số phiếu thu]]="",Table1[[#This Row],[Số phiếu chi]]&lt;&gt;""),"C",0))</f>
        <v>0</v>
      </c>
    </row>
    <row r="1305" spans="4:7" x14ac:dyDescent="0.25">
      <c r="D1305" s="2" t="str">
        <f>IF(Table1[[#This Row],[Ngày]]="","",Table1[[#This Row],[Ngày]])</f>
        <v/>
      </c>
      <c r="E1305" s="27" t="str">
        <f>IF(Table1[[#This Row],[Ngày2]]="","",MONTH(Table1[[#This Row],[Ngày2]]))</f>
        <v/>
      </c>
      <c r="G1305" s="5">
        <f>IF(AND(Table1[[#This Row],[Số phiếu thu]]&lt;&gt;"",Table1[[#This Row],[Số phiếu chi]]=""),"T",IF(AND(Table1[[#This Row],[Số phiếu thu]]="",Table1[[#This Row],[Số phiếu chi]]&lt;&gt;""),"C",0))</f>
        <v>0</v>
      </c>
    </row>
    <row r="1306" spans="4:7" x14ac:dyDescent="0.25">
      <c r="D1306" s="2" t="str">
        <f>IF(Table1[[#This Row],[Ngày]]="","",Table1[[#This Row],[Ngày]])</f>
        <v/>
      </c>
      <c r="E1306" s="27" t="str">
        <f>IF(Table1[[#This Row],[Ngày2]]="","",MONTH(Table1[[#This Row],[Ngày2]]))</f>
        <v/>
      </c>
      <c r="G1306" s="5">
        <f>IF(AND(Table1[[#This Row],[Số phiếu thu]]&lt;&gt;"",Table1[[#This Row],[Số phiếu chi]]=""),"T",IF(AND(Table1[[#This Row],[Số phiếu thu]]="",Table1[[#This Row],[Số phiếu chi]]&lt;&gt;""),"C",0))</f>
        <v>0</v>
      </c>
    </row>
    <row r="1307" spans="4:7" x14ac:dyDescent="0.25">
      <c r="D1307" s="2" t="str">
        <f>IF(Table1[[#This Row],[Ngày]]="","",Table1[[#This Row],[Ngày]])</f>
        <v/>
      </c>
      <c r="E1307" s="27" t="str">
        <f>IF(Table1[[#This Row],[Ngày2]]="","",MONTH(Table1[[#This Row],[Ngày2]]))</f>
        <v/>
      </c>
      <c r="G1307" s="5">
        <f>IF(AND(Table1[[#This Row],[Số phiếu thu]]&lt;&gt;"",Table1[[#This Row],[Số phiếu chi]]=""),"T",IF(AND(Table1[[#This Row],[Số phiếu thu]]="",Table1[[#This Row],[Số phiếu chi]]&lt;&gt;""),"C",0))</f>
        <v>0</v>
      </c>
    </row>
    <row r="1308" spans="4:7" x14ac:dyDescent="0.25">
      <c r="D1308" s="2" t="str">
        <f>IF(Table1[[#This Row],[Ngày]]="","",Table1[[#This Row],[Ngày]])</f>
        <v/>
      </c>
      <c r="E1308" s="27" t="str">
        <f>IF(Table1[[#This Row],[Ngày2]]="","",MONTH(Table1[[#This Row],[Ngày2]]))</f>
        <v/>
      </c>
      <c r="G1308" s="5">
        <f>IF(AND(Table1[[#This Row],[Số phiếu thu]]&lt;&gt;"",Table1[[#This Row],[Số phiếu chi]]=""),"T",IF(AND(Table1[[#This Row],[Số phiếu thu]]="",Table1[[#This Row],[Số phiếu chi]]&lt;&gt;""),"C",0))</f>
        <v>0</v>
      </c>
    </row>
    <row r="1309" spans="4:7" x14ac:dyDescent="0.25">
      <c r="D1309" s="2" t="str">
        <f>IF(Table1[[#This Row],[Ngày]]="","",Table1[[#This Row],[Ngày]])</f>
        <v/>
      </c>
      <c r="E1309" s="27" t="str">
        <f>IF(Table1[[#This Row],[Ngày2]]="","",MONTH(Table1[[#This Row],[Ngày2]]))</f>
        <v/>
      </c>
      <c r="G1309" s="5">
        <f>IF(AND(Table1[[#This Row],[Số phiếu thu]]&lt;&gt;"",Table1[[#This Row],[Số phiếu chi]]=""),"T",IF(AND(Table1[[#This Row],[Số phiếu thu]]="",Table1[[#This Row],[Số phiếu chi]]&lt;&gt;""),"C",0))</f>
        <v>0</v>
      </c>
    </row>
    <row r="1310" spans="4:7" x14ac:dyDescent="0.25">
      <c r="D1310" s="2" t="str">
        <f>IF(Table1[[#This Row],[Ngày]]="","",Table1[[#This Row],[Ngày]])</f>
        <v/>
      </c>
      <c r="E1310" s="27" t="str">
        <f>IF(Table1[[#This Row],[Ngày2]]="","",MONTH(Table1[[#This Row],[Ngày2]]))</f>
        <v/>
      </c>
      <c r="G1310" s="5">
        <f>IF(AND(Table1[[#This Row],[Số phiếu thu]]&lt;&gt;"",Table1[[#This Row],[Số phiếu chi]]=""),"T",IF(AND(Table1[[#This Row],[Số phiếu thu]]="",Table1[[#This Row],[Số phiếu chi]]&lt;&gt;""),"C",0))</f>
        <v>0</v>
      </c>
    </row>
    <row r="1311" spans="4:7" x14ac:dyDescent="0.25">
      <c r="D1311" s="2" t="str">
        <f>IF(Table1[[#This Row],[Ngày]]="","",Table1[[#This Row],[Ngày]])</f>
        <v/>
      </c>
      <c r="E1311" s="27" t="str">
        <f>IF(Table1[[#This Row],[Ngày2]]="","",MONTH(Table1[[#This Row],[Ngày2]]))</f>
        <v/>
      </c>
      <c r="G1311" s="5">
        <f>IF(AND(Table1[[#This Row],[Số phiếu thu]]&lt;&gt;"",Table1[[#This Row],[Số phiếu chi]]=""),"T",IF(AND(Table1[[#This Row],[Số phiếu thu]]="",Table1[[#This Row],[Số phiếu chi]]&lt;&gt;""),"C",0))</f>
        <v>0</v>
      </c>
    </row>
    <row r="1312" spans="4:7" x14ac:dyDescent="0.25">
      <c r="D1312" s="2" t="str">
        <f>IF(Table1[[#This Row],[Ngày]]="","",Table1[[#This Row],[Ngày]])</f>
        <v/>
      </c>
      <c r="E1312" s="27" t="str">
        <f>IF(Table1[[#This Row],[Ngày2]]="","",MONTH(Table1[[#This Row],[Ngày2]]))</f>
        <v/>
      </c>
      <c r="G1312" s="5">
        <f>IF(AND(Table1[[#This Row],[Số phiếu thu]]&lt;&gt;"",Table1[[#This Row],[Số phiếu chi]]=""),"T",IF(AND(Table1[[#This Row],[Số phiếu thu]]="",Table1[[#This Row],[Số phiếu chi]]&lt;&gt;""),"C",0))</f>
        <v>0</v>
      </c>
    </row>
    <row r="1313" spans="4:7" x14ac:dyDescent="0.25">
      <c r="D1313" s="2" t="str">
        <f>IF(Table1[[#This Row],[Ngày]]="","",Table1[[#This Row],[Ngày]])</f>
        <v/>
      </c>
      <c r="E1313" s="27" t="str">
        <f>IF(Table1[[#This Row],[Ngày2]]="","",MONTH(Table1[[#This Row],[Ngày2]]))</f>
        <v/>
      </c>
      <c r="G1313" s="5">
        <f>IF(AND(Table1[[#This Row],[Số phiếu thu]]&lt;&gt;"",Table1[[#This Row],[Số phiếu chi]]=""),"T",IF(AND(Table1[[#This Row],[Số phiếu thu]]="",Table1[[#This Row],[Số phiếu chi]]&lt;&gt;""),"C",0))</f>
        <v>0</v>
      </c>
    </row>
    <row r="1314" spans="4:7" x14ac:dyDescent="0.25">
      <c r="D1314" s="2" t="str">
        <f>IF(Table1[[#This Row],[Ngày]]="","",Table1[[#This Row],[Ngày]])</f>
        <v/>
      </c>
      <c r="E1314" s="27" t="str">
        <f>IF(Table1[[#This Row],[Ngày2]]="","",MONTH(Table1[[#This Row],[Ngày2]]))</f>
        <v/>
      </c>
      <c r="G1314" s="5">
        <f>IF(AND(Table1[[#This Row],[Số phiếu thu]]&lt;&gt;"",Table1[[#This Row],[Số phiếu chi]]=""),"T",IF(AND(Table1[[#This Row],[Số phiếu thu]]="",Table1[[#This Row],[Số phiếu chi]]&lt;&gt;""),"C",0))</f>
        <v>0</v>
      </c>
    </row>
    <row r="1315" spans="4:7" x14ac:dyDescent="0.25">
      <c r="D1315" s="2" t="str">
        <f>IF(Table1[[#This Row],[Ngày]]="","",Table1[[#This Row],[Ngày]])</f>
        <v/>
      </c>
      <c r="E1315" s="27" t="str">
        <f>IF(Table1[[#This Row],[Ngày2]]="","",MONTH(Table1[[#This Row],[Ngày2]]))</f>
        <v/>
      </c>
      <c r="G1315" s="5">
        <f>IF(AND(Table1[[#This Row],[Số phiếu thu]]&lt;&gt;"",Table1[[#This Row],[Số phiếu chi]]=""),"T",IF(AND(Table1[[#This Row],[Số phiếu thu]]="",Table1[[#This Row],[Số phiếu chi]]&lt;&gt;""),"C",0))</f>
        <v>0</v>
      </c>
    </row>
    <row r="1316" spans="4:7" x14ac:dyDescent="0.25">
      <c r="D1316" s="2" t="str">
        <f>IF(Table1[[#This Row],[Ngày]]="","",Table1[[#This Row],[Ngày]])</f>
        <v/>
      </c>
      <c r="E1316" s="27" t="str">
        <f>IF(Table1[[#This Row],[Ngày2]]="","",MONTH(Table1[[#This Row],[Ngày2]]))</f>
        <v/>
      </c>
      <c r="G1316" s="5">
        <f>IF(AND(Table1[[#This Row],[Số phiếu thu]]&lt;&gt;"",Table1[[#This Row],[Số phiếu chi]]=""),"T",IF(AND(Table1[[#This Row],[Số phiếu thu]]="",Table1[[#This Row],[Số phiếu chi]]&lt;&gt;""),"C",0))</f>
        <v>0</v>
      </c>
    </row>
    <row r="1317" spans="4:7" x14ac:dyDescent="0.25">
      <c r="D1317" s="2" t="str">
        <f>IF(Table1[[#This Row],[Ngày]]="","",Table1[[#This Row],[Ngày]])</f>
        <v/>
      </c>
      <c r="E1317" s="27" t="str">
        <f>IF(Table1[[#This Row],[Ngày2]]="","",MONTH(Table1[[#This Row],[Ngày2]]))</f>
        <v/>
      </c>
      <c r="G1317" s="5">
        <f>IF(AND(Table1[[#This Row],[Số phiếu thu]]&lt;&gt;"",Table1[[#This Row],[Số phiếu chi]]=""),"T",IF(AND(Table1[[#This Row],[Số phiếu thu]]="",Table1[[#This Row],[Số phiếu chi]]&lt;&gt;""),"C",0))</f>
        <v>0</v>
      </c>
    </row>
    <row r="1318" spans="4:7" x14ac:dyDescent="0.25">
      <c r="D1318" s="2" t="str">
        <f>IF(Table1[[#This Row],[Ngày]]="","",Table1[[#This Row],[Ngày]])</f>
        <v/>
      </c>
      <c r="E1318" s="27" t="str">
        <f>IF(Table1[[#This Row],[Ngày2]]="","",MONTH(Table1[[#This Row],[Ngày2]]))</f>
        <v/>
      </c>
      <c r="G1318" s="5">
        <f>IF(AND(Table1[[#This Row],[Số phiếu thu]]&lt;&gt;"",Table1[[#This Row],[Số phiếu chi]]=""),"T",IF(AND(Table1[[#This Row],[Số phiếu thu]]="",Table1[[#This Row],[Số phiếu chi]]&lt;&gt;""),"C",0))</f>
        <v>0</v>
      </c>
    </row>
    <row r="1319" spans="4:7" x14ac:dyDescent="0.25">
      <c r="D1319" s="2" t="str">
        <f>IF(Table1[[#This Row],[Ngày]]="","",Table1[[#This Row],[Ngày]])</f>
        <v/>
      </c>
      <c r="E1319" s="27" t="str">
        <f>IF(Table1[[#This Row],[Ngày2]]="","",MONTH(Table1[[#This Row],[Ngày2]]))</f>
        <v/>
      </c>
      <c r="G1319" s="5">
        <f>IF(AND(Table1[[#This Row],[Số phiếu thu]]&lt;&gt;"",Table1[[#This Row],[Số phiếu chi]]=""),"T",IF(AND(Table1[[#This Row],[Số phiếu thu]]="",Table1[[#This Row],[Số phiếu chi]]&lt;&gt;""),"C",0))</f>
        <v>0</v>
      </c>
    </row>
    <row r="1320" spans="4:7" x14ac:dyDescent="0.25">
      <c r="D1320" s="2" t="str">
        <f>IF(Table1[[#This Row],[Ngày]]="","",Table1[[#This Row],[Ngày]])</f>
        <v/>
      </c>
      <c r="E1320" s="27" t="str">
        <f>IF(Table1[[#This Row],[Ngày2]]="","",MONTH(Table1[[#This Row],[Ngày2]]))</f>
        <v/>
      </c>
      <c r="G1320" s="5">
        <f>IF(AND(Table1[[#This Row],[Số phiếu thu]]&lt;&gt;"",Table1[[#This Row],[Số phiếu chi]]=""),"T",IF(AND(Table1[[#This Row],[Số phiếu thu]]="",Table1[[#This Row],[Số phiếu chi]]&lt;&gt;""),"C",0))</f>
        <v>0</v>
      </c>
    </row>
    <row r="1321" spans="4:7" x14ac:dyDescent="0.25">
      <c r="D1321" s="2" t="str">
        <f>IF(Table1[[#This Row],[Ngày]]="","",Table1[[#This Row],[Ngày]])</f>
        <v/>
      </c>
      <c r="E1321" s="27" t="str">
        <f>IF(Table1[[#This Row],[Ngày2]]="","",MONTH(Table1[[#This Row],[Ngày2]]))</f>
        <v/>
      </c>
      <c r="G1321" s="5">
        <f>IF(AND(Table1[[#This Row],[Số phiếu thu]]&lt;&gt;"",Table1[[#This Row],[Số phiếu chi]]=""),"T",IF(AND(Table1[[#This Row],[Số phiếu thu]]="",Table1[[#This Row],[Số phiếu chi]]&lt;&gt;""),"C",0))</f>
        <v>0</v>
      </c>
    </row>
    <row r="1322" spans="4:7" x14ac:dyDescent="0.25">
      <c r="D1322" s="2" t="str">
        <f>IF(Table1[[#This Row],[Ngày]]="","",Table1[[#This Row],[Ngày]])</f>
        <v/>
      </c>
      <c r="E1322" s="27" t="str">
        <f>IF(Table1[[#This Row],[Ngày2]]="","",MONTH(Table1[[#This Row],[Ngày2]]))</f>
        <v/>
      </c>
      <c r="G1322" s="5">
        <f>IF(AND(Table1[[#This Row],[Số phiếu thu]]&lt;&gt;"",Table1[[#This Row],[Số phiếu chi]]=""),"T",IF(AND(Table1[[#This Row],[Số phiếu thu]]="",Table1[[#This Row],[Số phiếu chi]]&lt;&gt;""),"C",0))</f>
        <v>0</v>
      </c>
    </row>
    <row r="1323" spans="4:7" x14ac:dyDescent="0.25">
      <c r="D1323" s="2" t="str">
        <f>IF(Table1[[#This Row],[Ngày]]="","",Table1[[#This Row],[Ngày]])</f>
        <v/>
      </c>
      <c r="E1323" s="27" t="str">
        <f>IF(Table1[[#This Row],[Ngày2]]="","",MONTH(Table1[[#This Row],[Ngày2]]))</f>
        <v/>
      </c>
      <c r="G1323" s="5">
        <f>IF(AND(Table1[[#This Row],[Số phiếu thu]]&lt;&gt;"",Table1[[#This Row],[Số phiếu chi]]=""),"T",IF(AND(Table1[[#This Row],[Số phiếu thu]]="",Table1[[#This Row],[Số phiếu chi]]&lt;&gt;""),"C",0))</f>
        <v>0</v>
      </c>
    </row>
    <row r="1324" spans="4:7" x14ac:dyDescent="0.25">
      <c r="D1324" s="2" t="str">
        <f>IF(Table1[[#This Row],[Ngày]]="","",Table1[[#This Row],[Ngày]])</f>
        <v/>
      </c>
      <c r="E1324" s="27" t="str">
        <f>IF(Table1[[#This Row],[Ngày2]]="","",MONTH(Table1[[#This Row],[Ngày2]]))</f>
        <v/>
      </c>
      <c r="G1324" s="5">
        <f>IF(AND(Table1[[#This Row],[Số phiếu thu]]&lt;&gt;"",Table1[[#This Row],[Số phiếu chi]]=""),"T",IF(AND(Table1[[#This Row],[Số phiếu thu]]="",Table1[[#This Row],[Số phiếu chi]]&lt;&gt;""),"C",0))</f>
        <v>0</v>
      </c>
    </row>
    <row r="1325" spans="4:7" x14ac:dyDescent="0.25">
      <c r="D1325" s="2" t="str">
        <f>IF(Table1[[#This Row],[Ngày]]="","",Table1[[#This Row],[Ngày]])</f>
        <v/>
      </c>
      <c r="E1325" s="27" t="str">
        <f>IF(Table1[[#This Row],[Ngày2]]="","",MONTH(Table1[[#This Row],[Ngày2]]))</f>
        <v/>
      </c>
      <c r="G1325" s="5">
        <f>IF(AND(Table1[[#This Row],[Số phiếu thu]]&lt;&gt;"",Table1[[#This Row],[Số phiếu chi]]=""),"T",IF(AND(Table1[[#This Row],[Số phiếu thu]]="",Table1[[#This Row],[Số phiếu chi]]&lt;&gt;""),"C",0))</f>
        <v>0</v>
      </c>
    </row>
    <row r="1326" spans="4:7" x14ac:dyDescent="0.25">
      <c r="D1326" s="2" t="str">
        <f>IF(Table1[[#This Row],[Ngày]]="","",Table1[[#This Row],[Ngày]])</f>
        <v/>
      </c>
      <c r="E1326" s="27" t="str">
        <f>IF(Table1[[#This Row],[Ngày2]]="","",MONTH(Table1[[#This Row],[Ngày2]]))</f>
        <v/>
      </c>
      <c r="G1326" s="5">
        <f>IF(AND(Table1[[#This Row],[Số phiếu thu]]&lt;&gt;"",Table1[[#This Row],[Số phiếu chi]]=""),"T",IF(AND(Table1[[#This Row],[Số phiếu thu]]="",Table1[[#This Row],[Số phiếu chi]]&lt;&gt;""),"C",0))</f>
        <v>0</v>
      </c>
    </row>
    <row r="1327" spans="4:7" x14ac:dyDescent="0.25">
      <c r="D1327" s="2" t="str">
        <f>IF(Table1[[#This Row],[Ngày]]="","",Table1[[#This Row],[Ngày]])</f>
        <v/>
      </c>
      <c r="E1327" s="27" t="str">
        <f>IF(Table1[[#This Row],[Ngày2]]="","",MONTH(Table1[[#This Row],[Ngày2]]))</f>
        <v/>
      </c>
      <c r="G1327" s="5">
        <f>IF(AND(Table1[[#This Row],[Số phiếu thu]]&lt;&gt;"",Table1[[#This Row],[Số phiếu chi]]=""),"T",IF(AND(Table1[[#This Row],[Số phiếu thu]]="",Table1[[#This Row],[Số phiếu chi]]&lt;&gt;""),"C",0))</f>
        <v>0</v>
      </c>
    </row>
    <row r="1328" spans="4:7" x14ac:dyDescent="0.25">
      <c r="D1328" s="2" t="str">
        <f>IF(Table1[[#This Row],[Ngày]]="","",Table1[[#This Row],[Ngày]])</f>
        <v/>
      </c>
      <c r="E1328" s="27" t="str">
        <f>IF(Table1[[#This Row],[Ngày2]]="","",MONTH(Table1[[#This Row],[Ngày2]]))</f>
        <v/>
      </c>
      <c r="G1328" s="5">
        <f>IF(AND(Table1[[#This Row],[Số phiếu thu]]&lt;&gt;"",Table1[[#This Row],[Số phiếu chi]]=""),"T",IF(AND(Table1[[#This Row],[Số phiếu thu]]="",Table1[[#This Row],[Số phiếu chi]]&lt;&gt;""),"C",0))</f>
        <v>0</v>
      </c>
    </row>
    <row r="1329" spans="4:7" x14ac:dyDescent="0.25">
      <c r="D1329" s="2" t="str">
        <f>IF(Table1[[#This Row],[Ngày]]="","",Table1[[#This Row],[Ngày]])</f>
        <v/>
      </c>
      <c r="E1329" s="27" t="str">
        <f>IF(Table1[[#This Row],[Ngày2]]="","",MONTH(Table1[[#This Row],[Ngày2]]))</f>
        <v/>
      </c>
      <c r="G1329" s="5">
        <f>IF(AND(Table1[[#This Row],[Số phiếu thu]]&lt;&gt;"",Table1[[#This Row],[Số phiếu chi]]=""),"T",IF(AND(Table1[[#This Row],[Số phiếu thu]]="",Table1[[#This Row],[Số phiếu chi]]&lt;&gt;""),"C",0))</f>
        <v>0</v>
      </c>
    </row>
    <row r="1330" spans="4:7" x14ac:dyDescent="0.25">
      <c r="D1330" s="2" t="str">
        <f>IF(Table1[[#This Row],[Ngày]]="","",Table1[[#This Row],[Ngày]])</f>
        <v/>
      </c>
      <c r="E1330" s="27" t="str">
        <f>IF(Table1[[#This Row],[Ngày2]]="","",MONTH(Table1[[#This Row],[Ngày2]]))</f>
        <v/>
      </c>
      <c r="G1330" s="5">
        <f>IF(AND(Table1[[#This Row],[Số phiếu thu]]&lt;&gt;"",Table1[[#This Row],[Số phiếu chi]]=""),"T",IF(AND(Table1[[#This Row],[Số phiếu thu]]="",Table1[[#This Row],[Số phiếu chi]]&lt;&gt;""),"C",0))</f>
        <v>0</v>
      </c>
    </row>
    <row r="1331" spans="4:7" x14ac:dyDescent="0.25">
      <c r="D1331" s="2" t="str">
        <f>IF(Table1[[#This Row],[Ngày]]="","",Table1[[#This Row],[Ngày]])</f>
        <v/>
      </c>
      <c r="E1331" s="27" t="str">
        <f>IF(Table1[[#This Row],[Ngày2]]="","",MONTH(Table1[[#This Row],[Ngày2]]))</f>
        <v/>
      </c>
      <c r="G1331" s="5">
        <f>IF(AND(Table1[[#This Row],[Số phiếu thu]]&lt;&gt;"",Table1[[#This Row],[Số phiếu chi]]=""),"T",IF(AND(Table1[[#This Row],[Số phiếu thu]]="",Table1[[#This Row],[Số phiếu chi]]&lt;&gt;""),"C",0))</f>
        <v>0</v>
      </c>
    </row>
    <row r="1332" spans="4:7" x14ac:dyDescent="0.25">
      <c r="D1332" s="2" t="str">
        <f>IF(Table1[[#This Row],[Ngày]]="","",Table1[[#This Row],[Ngày]])</f>
        <v/>
      </c>
      <c r="E1332" s="27" t="str">
        <f>IF(Table1[[#This Row],[Ngày2]]="","",MONTH(Table1[[#This Row],[Ngày2]]))</f>
        <v/>
      </c>
      <c r="G1332" s="5">
        <f>IF(AND(Table1[[#This Row],[Số phiếu thu]]&lt;&gt;"",Table1[[#This Row],[Số phiếu chi]]=""),"T",IF(AND(Table1[[#This Row],[Số phiếu thu]]="",Table1[[#This Row],[Số phiếu chi]]&lt;&gt;""),"C",0))</f>
        <v>0</v>
      </c>
    </row>
    <row r="1333" spans="4:7" x14ac:dyDescent="0.25">
      <c r="D1333" s="2" t="str">
        <f>IF(Table1[[#This Row],[Ngày]]="","",Table1[[#This Row],[Ngày]])</f>
        <v/>
      </c>
      <c r="E1333" s="27" t="str">
        <f>IF(Table1[[#This Row],[Ngày2]]="","",MONTH(Table1[[#This Row],[Ngày2]]))</f>
        <v/>
      </c>
      <c r="G1333" s="5">
        <f>IF(AND(Table1[[#This Row],[Số phiếu thu]]&lt;&gt;"",Table1[[#This Row],[Số phiếu chi]]=""),"T",IF(AND(Table1[[#This Row],[Số phiếu thu]]="",Table1[[#This Row],[Số phiếu chi]]&lt;&gt;""),"C",0))</f>
        <v>0</v>
      </c>
    </row>
    <row r="1334" spans="4:7" x14ac:dyDescent="0.25">
      <c r="D1334" s="2" t="str">
        <f>IF(Table1[[#This Row],[Ngày]]="","",Table1[[#This Row],[Ngày]])</f>
        <v/>
      </c>
      <c r="E1334" s="27" t="str">
        <f>IF(Table1[[#This Row],[Ngày2]]="","",MONTH(Table1[[#This Row],[Ngày2]]))</f>
        <v/>
      </c>
      <c r="G1334" s="5">
        <f>IF(AND(Table1[[#This Row],[Số phiếu thu]]&lt;&gt;"",Table1[[#This Row],[Số phiếu chi]]=""),"T",IF(AND(Table1[[#This Row],[Số phiếu thu]]="",Table1[[#This Row],[Số phiếu chi]]&lt;&gt;""),"C",0))</f>
        <v>0</v>
      </c>
    </row>
    <row r="1335" spans="4:7" x14ac:dyDescent="0.25">
      <c r="D1335" s="2" t="str">
        <f>IF(Table1[[#This Row],[Ngày]]="","",Table1[[#This Row],[Ngày]])</f>
        <v/>
      </c>
      <c r="E1335" s="27" t="str">
        <f>IF(Table1[[#This Row],[Ngày2]]="","",MONTH(Table1[[#This Row],[Ngày2]]))</f>
        <v/>
      </c>
      <c r="G1335" s="5">
        <f>IF(AND(Table1[[#This Row],[Số phiếu thu]]&lt;&gt;"",Table1[[#This Row],[Số phiếu chi]]=""),"T",IF(AND(Table1[[#This Row],[Số phiếu thu]]="",Table1[[#This Row],[Số phiếu chi]]&lt;&gt;""),"C",0))</f>
        <v>0</v>
      </c>
    </row>
    <row r="1336" spans="4:7" x14ac:dyDescent="0.25">
      <c r="D1336" s="2" t="str">
        <f>IF(Table1[[#This Row],[Ngày]]="","",Table1[[#This Row],[Ngày]])</f>
        <v/>
      </c>
      <c r="E1336" s="27" t="str">
        <f>IF(Table1[[#This Row],[Ngày2]]="","",MONTH(Table1[[#This Row],[Ngày2]]))</f>
        <v/>
      </c>
      <c r="G1336" s="5">
        <f>IF(AND(Table1[[#This Row],[Số phiếu thu]]&lt;&gt;"",Table1[[#This Row],[Số phiếu chi]]=""),"T",IF(AND(Table1[[#This Row],[Số phiếu thu]]="",Table1[[#This Row],[Số phiếu chi]]&lt;&gt;""),"C",0))</f>
        <v>0</v>
      </c>
    </row>
    <row r="1337" spans="4:7" x14ac:dyDescent="0.25">
      <c r="D1337" s="2" t="str">
        <f>IF(Table1[[#This Row],[Ngày]]="","",Table1[[#This Row],[Ngày]])</f>
        <v/>
      </c>
      <c r="E1337" s="27" t="str">
        <f>IF(Table1[[#This Row],[Ngày2]]="","",MONTH(Table1[[#This Row],[Ngày2]]))</f>
        <v/>
      </c>
      <c r="G1337" s="5">
        <f>IF(AND(Table1[[#This Row],[Số phiếu thu]]&lt;&gt;"",Table1[[#This Row],[Số phiếu chi]]=""),"T",IF(AND(Table1[[#This Row],[Số phiếu thu]]="",Table1[[#This Row],[Số phiếu chi]]&lt;&gt;""),"C",0))</f>
        <v>0</v>
      </c>
    </row>
    <row r="1338" spans="4:7" x14ac:dyDescent="0.25">
      <c r="D1338" s="2" t="str">
        <f>IF(Table1[[#This Row],[Ngày]]="","",Table1[[#This Row],[Ngày]])</f>
        <v/>
      </c>
      <c r="E1338" s="27" t="str">
        <f>IF(Table1[[#This Row],[Ngày2]]="","",MONTH(Table1[[#This Row],[Ngày2]]))</f>
        <v/>
      </c>
      <c r="G1338" s="5">
        <f>IF(AND(Table1[[#This Row],[Số phiếu thu]]&lt;&gt;"",Table1[[#This Row],[Số phiếu chi]]=""),"T",IF(AND(Table1[[#This Row],[Số phiếu thu]]="",Table1[[#This Row],[Số phiếu chi]]&lt;&gt;""),"C",0))</f>
        <v>0</v>
      </c>
    </row>
    <row r="1339" spans="4:7" x14ac:dyDescent="0.25">
      <c r="D1339" s="2" t="str">
        <f>IF(Table1[[#This Row],[Ngày]]="","",Table1[[#This Row],[Ngày]])</f>
        <v/>
      </c>
      <c r="E1339" s="27" t="str">
        <f>IF(Table1[[#This Row],[Ngày2]]="","",MONTH(Table1[[#This Row],[Ngày2]]))</f>
        <v/>
      </c>
      <c r="G1339" s="5">
        <f>IF(AND(Table1[[#This Row],[Số phiếu thu]]&lt;&gt;"",Table1[[#This Row],[Số phiếu chi]]=""),"T",IF(AND(Table1[[#This Row],[Số phiếu thu]]="",Table1[[#This Row],[Số phiếu chi]]&lt;&gt;""),"C",0))</f>
        <v>0</v>
      </c>
    </row>
    <row r="1340" spans="4:7" x14ac:dyDescent="0.25">
      <c r="D1340" s="2" t="str">
        <f>IF(Table1[[#This Row],[Ngày]]="","",Table1[[#This Row],[Ngày]])</f>
        <v/>
      </c>
      <c r="E1340" s="27" t="str">
        <f>IF(Table1[[#This Row],[Ngày2]]="","",MONTH(Table1[[#This Row],[Ngày2]]))</f>
        <v/>
      </c>
      <c r="G1340" s="5">
        <f>IF(AND(Table1[[#This Row],[Số phiếu thu]]&lt;&gt;"",Table1[[#This Row],[Số phiếu chi]]=""),"T",IF(AND(Table1[[#This Row],[Số phiếu thu]]="",Table1[[#This Row],[Số phiếu chi]]&lt;&gt;""),"C",0))</f>
        <v>0</v>
      </c>
    </row>
    <row r="1341" spans="4:7" x14ac:dyDescent="0.25">
      <c r="D1341" s="2" t="str">
        <f>IF(Table1[[#This Row],[Ngày]]="","",Table1[[#This Row],[Ngày]])</f>
        <v/>
      </c>
      <c r="E1341" s="27" t="str">
        <f>IF(Table1[[#This Row],[Ngày2]]="","",MONTH(Table1[[#This Row],[Ngày2]]))</f>
        <v/>
      </c>
      <c r="G1341" s="5">
        <f>IF(AND(Table1[[#This Row],[Số phiếu thu]]&lt;&gt;"",Table1[[#This Row],[Số phiếu chi]]=""),"T",IF(AND(Table1[[#This Row],[Số phiếu thu]]="",Table1[[#This Row],[Số phiếu chi]]&lt;&gt;""),"C",0))</f>
        <v>0</v>
      </c>
    </row>
    <row r="1342" spans="4:7" x14ac:dyDescent="0.25">
      <c r="D1342" s="2" t="str">
        <f>IF(Table1[[#This Row],[Ngày]]="","",Table1[[#This Row],[Ngày]])</f>
        <v/>
      </c>
      <c r="E1342" s="27" t="str">
        <f>IF(Table1[[#This Row],[Ngày2]]="","",MONTH(Table1[[#This Row],[Ngày2]]))</f>
        <v/>
      </c>
      <c r="G1342" s="5">
        <f>IF(AND(Table1[[#This Row],[Số phiếu thu]]&lt;&gt;"",Table1[[#This Row],[Số phiếu chi]]=""),"T",IF(AND(Table1[[#This Row],[Số phiếu thu]]="",Table1[[#This Row],[Số phiếu chi]]&lt;&gt;""),"C",0))</f>
        <v>0</v>
      </c>
    </row>
    <row r="1343" spans="4:7" x14ac:dyDescent="0.25">
      <c r="D1343" s="2" t="str">
        <f>IF(Table1[[#This Row],[Ngày]]="","",Table1[[#This Row],[Ngày]])</f>
        <v/>
      </c>
      <c r="E1343" s="27" t="str">
        <f>IF(Table1[[#This Row],[Ngày2]]="","",MONTH(Table1[[#This Row],[Ngày2]]))</f>
        <v/>
      </c>
      <c r="G1343" s="5">
        <f>IF(AND(Table1[[#This Row],[Số phiếu thu]]&lt;&gt;"",Table1[[#This Row],[Số phiếu chi]]=""),"T",IF(AND(Table1[[#This Row],[Số phiếu thu]]="",Table1[[#This Row],[Số phiếu chi]]&lt;&gt;""),"C",0))</f>
        <v>0</v>
      </c>
    </row>
    <row r="1344" spans="4:7" x14ac:dyDescent="0.25">
      <c r="D1344" s="2" t="str">
        <f>IF(Table1[[#This Row],[Ngày]]="","",Table1[[#This Row],[Ngày]])</f>
        <v/>
      </c>
      <c r="E1344" s="27" t="str">
        <f>IF(Table1[[#This Row],[Ngày2]]="","",MONTH(Table1[[#This Row],[Ngày2]]))</f>
        <v/>
      </c>
      <c r="G1344" s="5">
        <f>IF(AND(Table1[[#This Row],[Số phiếu thu]]&lt;&gt;"",Table1[[#This Row],[Số phiếu chi]]=""),"T",IF(AND(Table1[[#This Row],[Số phiếu thu]]="",Table1[[#This Row],[Số phiếu chi]]&lt;&gt;""),"C",0))</f>
        <v>0</v>
      </c>
    </row>
    <row r="1345" spans="4:7" x14ac:dyDescent="0.25">
      <c r="D1345" s="2" t="str">
        <f>IF(Table1[[#This Row],[Ngày]]="","",Table1[[#This Row],[Ngày]])</f>
        <v/>
      </c>
      <c r="E1345" s="27" t="str">
        <f>IF(Table1[[#This Row],[Ngày2]]="","",MONTH(Table1[[#This Row],[Ngày2]]))</f>
        <v/>
      </c>
      <c r="G1345" s="5">
        <f>IF(AND(Table1[[#This Row],[Số phiếu thu]]&lt;&gt;"",Table1[[#This Row],[Số phiếu chi]]=""),"T",IF(AND(Table1[[#This Row],[Số phiếu thu]]="",Table1[[#This Row],[Số phiếu chi]]&lt;&gt;""),"C",0))</f>
        <v>0</v>
      </c>
    </row>
    <row r="1346" spans="4:7" x14ac:dyDescent="0.25">
      <c r="D1346" s="2" t="str">
        <f>IF(Table1[[#This Row],[Ngày]]="","",Table1[[#This Row],[Ngày]])</f>
        <v/>
      </c>
      <c r="E1346" s="27" t="str">
        <f>IF(Table1[[#This Row],[Ngày2]]="","",MONTH(Table1[[#This Row],[Ngày2]]))</f>
        <v/>
      </c>
      <c r="G1346" s="5">
        <f>IF(AND(Table1[[#This Row],[Số phiếu thu]]&lt;&gt;"",Table1[[#This Row],[Số phiếu chi]]=""),"T",IF(AND(Table1[[#This Row],[Số phiếu thu]]="",Table1[[#This Row],[Số phiếu chi]]&lt;&gt;""),"C",0))</f>
        <v>0</v>
      </c>
    </row>
    <row r="1347" spans="4:7" x14ac:dyDescent="0.25">
      <c r="D1347" s="2" t="str">
        <f>IF(Table1[[#This Row],[Ngày]]="","",Table1[[#This Row],[Ngày]])</f>
        <v/>
      </c>
      <c r="E1347" s="27" t="str">
        <f>IF(Table1[[#This Row],[Ngày2]]="","",MONTH(Table1[[#This Row],[Ngày2]]))</f>
        <v/>
      </c>
      <c r="G1347" s="5">
        <f>IF(AND(Table1[[#This Row],[Số phiếu thu]]&lt;&gt;"",Table1[[#This Row],[Số phiếu chi]]=""),"T",IF(AND(Table1[[#This Row],[Số phiếu thu]]="",Table1[[#This Row],[Số phiếu chi]]&lt;&gt;""),"C",0))</f>
        <v>0</v>
      </c>
    </row>
    <row r="1348" spans="4:7" x14ac:dyDescent="0.25">
      <c r="D1348" s="2" t="str">
        <f>IF(Table1[[#This Row],[Ngày]]="","",Table1[[#This Row],[Ngày]])</f>
        <v/>
      </c>
      <c r="E1348" s="27" t="str">
        <f>IF(Table1[[#This Row],[Ngày2]]="","",MONTH(Table1[[#This Row],[Ngày2]]))</f>
        <v/>
      </c>
      <c r="G1348" s="5">
        <f>IF(AND(Table1[[#This Row],[Số phiếu thu]]&lt;&gt;"",Table1[[#This Row],[Số phiếu chi]]=""),"T",IF(AND(Table1[[#This Row],[Số phiếu thu]]="",Table1[[#This Row],[Số phiếu chi]]&lt;&gt;""),"C",0))</f>
        <v>0</v>
      </c>
    </row>
    <row r="1349" spans="4:7" x14ac:dyDescent="0.25">
      <c r="D1349" s="2" t="str">
        <f>IF(Table1[[#This Row],[Ngày]]="","",Table1[[#This Row],[Ngày]])</f>
        <v/>
      </c>
      <c r="E1349" s="27" t="str">
        <f>IF(Table1[[#This Row],[Ngày2]]="","",MONTH(Table1[[#This Row],[Ngày2]]))</f>
        <v/>
      </c>
      <c r="G1349" s="5">
        <f>IF(AND(Table1[[#This Row],[Số phiếu thu]]&lt;&gt;"",Table1[[#This Row],[Số phiếu chi]]=""),"T",IF(AND(Table1[[#This Row],[Số phiếu thu]]="",Table1[[#This Row],[Số phiếu chi]]&lt;&gt;""),"C",0))</f>
        <v>0</v>
      </c>
    </row>
    <row r="1350" spans="4:7" x14ac:dyDescent="0.25">
      <c r="D1350" s="2" t="str">
        <f>IF(Table1[[#This Row],[Ngày]]="","",Table1[[#This Row],[Ngày]])</f>
        <v/>
      </c>
      <c r="E1350" s="27" t="str">
        <f>IF(Table1[[#This Row],[Ngày2]]="","",MONTH(Table1[[#This Row],[Ngày2]]))</f>
        <v/>
      </c>
      <c r="G1350" s="5">
        <f>IF(AND(Table1[[#This Row],[Số phiếu thu]]&lt;&gt;"",Table1[[#This Row],[Số phiếu chi]]=""),"T",IF(AND(Table1[[#This Row],[Số phiếu thu]]="",Table1[[#This Row],[Số phiếu chi]]&lt;&gt;""),"C",0))</f>
        <v>0</v>
      </c>
    </row>
    <row r="1351" spans="4:7" x14ac:dyDescent="0.25">
      <c r="D1351" s="2" t="str">
        <f>IF(Table1[[#This Row],[Ngày]]="","",Table1[[#This Row],[Ngày]])</f>
        <v/>
      </c>
      <c r="E1351" s="27" t="str">
        <f>IF(Table1[[#This Row],[Ngày2]]="","",MONTH(Table1[[#This Row],[Ngày2]]))</f>
        <v/>
      </c>
      <c r="G1351" s="5">
        <f>IF(AND(Table1[[#This Row],[Số phiếu thu]]&lt;&gt;"",Table1[[#This Row],[Số phiếu chi]]=""),"T",IF(AND(Table1[[#This Row],[Số phiếu thu]]="",Table1[[#This Row],[Số phiếu chi]]&lt;&gt;""),"C",0))</f>
        <v>0</v>
      </c>
    </row>
    <row r="1352" spans="4:7" x14ac:dyDescent="0.25">
      <c r="D1352" s="2" t="str">
        <f>IF(Table1[[#This Row],[Ngày]]="","",Table1[[#This Row],[Ngày]])</f>
        <v/>
      </c>
      <c r="E1352" s="27" t="str">
        <f>IF(Table1[[#This Row],[Ngày2]]="","",MONTH(Table1[[#This Row],[Ngày2]]))</f>
        <v/>
      </c>
      <c r="G1352" s="5">
        <f>IF(AND(Table1[[#This Row],[Số phiếu thu]]&lt;&gt;"",Table1[[#This Row],[Số phiếu chi]]=""),"T",IF(AND(Table1[[#This Row],[Số phiếu thu]]="",Table1[[#This Row],[Số phiếu chi]]&lt;&gt;""),"C",0))</f>
        <v>0</v>
      </c>
    </row>
    <row r="1353" spans="4:7" x14ac:dyDescent="0.25">
      <c r="D1353" s="2" t="str">
        <f>IF(Table1[[#This Row],[Ngày]]="","",Table1[[#This Row],[Ngày]])</f>
        <v/>
      </c>
      <c r="E1353" s="27" t="str">
        <f>IF(Table1[[#This Row],[Ngày2]]="","",MONTH(Table1[[#This Row],[Ngày2]]))</f>
        <v/>
      </c>
      <c r="G1353" s="5">
        <f>IF(AND(Table1[[#This Row],[Số phiếu thu]]&lt;&gt;"",Table1[[#This Row],[Số phiếu chi]]=""),"T",IF(AND(Table1[[#This Row],[Số phiếu thu]]="",Table1[[#This Row],[Số phiếu chi]]&lt;&gt;""),"C",0))</f>
        <v>0</v>
      </c>
    </row>
    <row r="1354" spans="4:7" x14ac:dyDescent="0.25">
      <c r="D1354" s="2" t="str">
        <f>IF(Table1[[#This Row],[Ngày]]="","",Table1[[#This Row],[Ngày]])</f>
        <v/>
      </c>
      <c r="E1354" s="27" t="str">
        <f>IF(Table1[[#This Row],[Ngày2]]="","",MONTH(Table1[[#This Row],[Ngày2]]))</f>
        <v/>
      </c>
      <c r="G1354" s="5">
        <f>IF(AND(Table1[[#This Row],[Số phiếu thu]]&lt;&gt;"",Table1[[#This Row],[Số phiếu chi]]=""),"T",IF(AND(Table1[[#This Row],[Số phiếu thu]]="",Table1[[#This Row],[Số phiếu chi]]&lt;&gt;""),"C",0))</f>
        <v>0</v>
      </c>
    </row>
    <row r="1355" spans="4:7" x14ac:dyDescent="0.25">
      <c r="D1355" s="2" t="str">
        <f>IF(Table1[[#This Row],[Ngày]]="","",Table1[[#This Row],[Ngày]])</f>
        <v/>
      </c>
      <c r="E1355" s="27" t="str">
        <f>IF(Table1[[#This Row],[Ngày2]]="","",MONTH(Table1[[#This Row],[Ngày2]]))</f>
        <v/>
      </c>
      <c r="G1355" s="5">
        <f>IF(AND(Table1[[#This Row],[Số phiếu thu]]&lt;&gt;"",Table1[[#This Row],[Số phiếu chi]]=""),"T",IF(AND(Table1[[#This Row],[Số phiếu thu]]="",Table1[[#This Row],[Số phiếu chi]]&lt;&gt;""),"C",0))</f>
        <v>0</v>
      </c>
    </row>
    <row r="1356" spans="4:7" x14ac:dyDescent="0.25">
      <c r="D1356" s="2" t="str">
        <f>IF(Table1[[#This Row],[Ngày]]="","",Table1[[#This Row],[Ngày]])</f>
        <v/>
      </c>
      <c r="E1356" s="27" t="str">
        <f>IF(Table1[[#This Row],[Ngày2]]="","",MONTH(Table1[[#This Row],[Ngày2]]))</f>
        <v/>
      </c>
      <c r="G1356" s="5">
        <f>IF(AND(Table1[[#This Row],[Số phiếu thu]]&lt;&gt;"",Table1[[#This Row],[Số phiếu chi]]=""),"T",IF(AND(Table1[[#This Row],[Số phiếu thu]]="",Table1[[#This Row],[Số phiếu chi]]&lt;&gt;""),"C",0))</f>
        <v>0</v>
      </c>
    </row>
    <row r="1357" spans="4:7" x14ac:dyDescent="0.25">
      <c r="D1357" s="2" t="str">
        <f>IF(Table1[[#This Row],[Ngày]]="","",Table1[[#This Row],[Ngày]])</f>
        <v/>
      </c>
      <c r="E1357" s="27" t="str">
        <f>IF(Table1[[#This Row],[Ngày2]]="","",MONTH(Table1[[#This Row],[Ngày2]]))</f>
        <v/>
      </c>
      <c r="G1357" s="5">
        <f>IF(AND(Table1[[#This Row],[Số phiếu thu]]&lt;&gt;"",Table1[[#This Row],[Số phiếu chi]]=""),"T",IF(AND(Table1[[#This Row],[Số phiếu thu]]="",Table1[[#This Row],[Số phiếu chi]]&lt;&gt;""),"C",0))</f>
        <v>0</v>
      </c>
    </row>
    <row r="1358" spans="4:7" x14ac:dyDescent="0.25">
      <c r="D1358" s="2" t="str">
        <f>IF(Table1[[#This Row],[Ngày]]="","",Table1[[#This Row],[Ngày]])</f>
        <v/>
      </c>
      <c r="E1358" s="27" t="str">
        <f>IF(Table1[[#This Row],[Ngày2]]="","",MONTH(Table1[[#This Row],[Ngày2]]))</f>
        <v/>
      </c>
      <c r="G1358" s="5">
        <f>IF(AND(Table1[[#This Row],[Số phiếu thu]]&lt;&gt;"",Table1[[#This Row],[Số phiếu chi]]=""),"T",IF(AND(Table1[[#This Row],[Số phiếu thu]]="",Table1[[#This Row],[Số phiếu chi]]&lt;&gt;""),"C",0))</f>
        <v>0</v>
      </c>
    </row>
    <row r="1359" spans="4:7" x14ac:dyDescent="0.25">
      <c r="D1359" s="2" t="str">
        <f>IF(Table1[[#This Row],[Ngày]]="","",Table1[[#This Row],[Ngày]])</f>
        <v/>
      </c>
      <c r="E1359" s="27" t="str">
        <f>IF(Table1[[#This Row],[Ngày2]]="","",MONTH(Table1[[#This Row],[Ngày2]]))</f>
        <v/>
      </c>
      <c r="G1359" s="5">
        <f>IF(AND(Table1[[#This Row],[Số phiếu thu]]&lt;&gt;"",Table1[[#This Row],[Số phiếu chi]]=""),"T",IF(AND(Table1[[#This Row],[Số phiếu thu]]="",Table1[[#This Row],[Số phiếu chi]]&lt;&gt;""),"C",0))</f>
        <v>0</v>
      </c>
    </row>
    <row r="1360" spans="4:7" x14ac:dyDescent="0.25">
      <c r="D1360" s="2" t="str">
        <f>IF(Table1[[#This Row],[Ngày]]="","",Table1[[#This Row],[Ngày]])</f>
        <v/>
      </c>
      <c r="E1360" s="27" t="str">
        <f>IF(Table1[[#This Row],[Ngày2]]="","",MONTH(Table1[[#This Row],[Ngày2]]))</f>
        <v/>
      </c>
      <c r="G1360" s="5">
        <f>IF(AND(Table1[[#This Row],[Số phiếu thu]]&lt;&gt;"",Table1[[#This Row],[Số phiếu chi]]=""),"T",IF(AND(Table1[[#This Row],[Số phiếu thu]]="",Table1[[#This Row],[Số phiếu chi]]&lt;&gt;""),"C",0))</f>
        <v>0</v>
      </c>
    </row>
    <row r="1361" spans="4:7" x14ac:dyDescent="0.25">
      <c r="D1361" s="2" t="str">
        <f>IF(Table1[[#This Row],[Ngày]]="","",Table1[[#This Row],[Ngày]])</f>
        <v/>
      </c>
      <c r="E1361" s="27" t="str">
        <f>IF(Table1[[#This Row],[Ngày2]]="","",MONTH(Table1[[#This Row],[Ngày2]]))</f>
        <v/>
      </c>
      <c r="G1361" s="5">
        <f>IF(AND(Table1[[#This Row],[Số phiếu thu]]&lt;&gt;"",Table1[[#This Row],[Số phiếu chi]]=""),"T",IF(AND(Table1[[#This Row],[Số phiếu thu]]="",Table1[[#This Row],[Số phiếu chi]]&lt;&gt;""),"C",0))</f>
        <v>0</v>
      </c>
    </row>
    <row r="1362" spans="4:7" x14ac:dyDescent="0.25">
      <c r="D1362" s="2" t="str">
        <f>IF(Table1[[#This Row],[Ngày]]="","",Table1[[#This Row],[Ngày]])</f>
        <v/>
      </c>
      <c r="E1362" s="27" t="str">
        <f>IF(Table1[[#This Row],[Ngày2]]="","",MONTH(Table1[[#This Row],[Ngày2]]))</f>
        <v/>
      </c>
      <c r="G1362" s="5">
        <f>IF(AND(Table1[[#This Row],[Số phiếu thu]]&lt;&gt;"",Table1[[#This Row],[Số phiếu chi]]=""),"T",IF(AND(Table1[[#This Row],[Số phiếu thu]]="",Table1[[#This Row],[Số phiếu chi]]&lt;&gt;""),"C",0))</f>
        <v>0</v>
      </c>
    </row>
    <row r="1363" spans="4:7" x14ac:dyDescent="0.25">
      <c r="D1363" s="2" t="str">
        <f>IF(Table1[[#This Row],[Ngày]]="","",Table1[[#This Row],[Ngày]])</f>
        <v/>
      </c>
      <c r="E1363" s="27" t="str">
        <f>IF(Table1[[#This Row],[Ngày2]]="","",MONTH(Table1[[#This Row],[Ngày2]]))</f>
        <v/>
      </c>
      <c r="G1363" s="5">
        <f>IF(AND(Table1[[#This Row],[Số phiếu thu]]&lt;&gt;"",Table1[[#This Row],[Số phiếu chi]]=""),"T",IF(AND(Table1[[#This Row],[Số phiếu thu]]="",Table1[[#This Row],[Số phiếu chi]]&lt;&gt;""),"C",0))</f>
        <v>0</v>
      </c>
    </row>
    <row r="1364" spans="4:7" x14ac:dyDescent="0.25">
      <c r="D1364" s="2" t="str">
        <f>IF(Table1[[#This Row],[Ngày]]="","",Table1[[#This Row],[Ngày]])</f>
        <v/>
      </c>
      <c r="E1364" s="27" t="str">
        <f>IF(Table1[[#This Row],[Ngày2]]="","",MONTH(Table1[[#This Row],[Ngày2]]))</f>
        <v/>
      </c>
      <c r="G1364" s="5">
        <f>IF(AND(Table1[[#This Row],[Số phiếu thu]]&lt;&gt;"",Table1[[#This Row],[Số phiếu chi]]=""),"T",IF(AND(Table1[[#This Row],[Số phiếu thu]]="",Table1[[#This Row],[Số phiếu chi]]&lt;&gt;""),"C",0))</f>
        <v>0</v>
      </c>
    </row>
    <row r="1365" spans="4:7" x14ac:dyDescent="0.25">
      <c r="D1365" s="2" t="str">
        <f>IF(Table1[[#This Row],[Ngày]]="","",Table1[[#This Row],[Ngày]])</f>
        <v/>
      </c>
      <c r="E1365" s="27" t="str">
        <f>IF(Table1[[#This Row],[Ngày2]]="","",MONTH(Table1[[#This Row],[Ngày2]]))</f>
        <v/>
      </c>
      <c r="G1365" s="5">
        <f>IF(AND(Table1[[#This Row],[Số phiếu thu]]&lt;&gt;"",Table1[[#This Row],[Số phiếu chi]]=""),"T",IF(AND(Table1[[#This Row],[Số phiếu thu]]="",Table1[[#This Row],[Số phiếu chi]]&lt;&gt;""),"C",0))</f>
        <v>0</v>
      </c>
    </row>
    <row r="1366" spans="4:7" x14ac:dyDescent="0.25">
      <c r="D1366" s="2" t="str">
        <f>IF(Table1[[#This Row],[Ngày]]="","",Table1[[#This Row],[Ngày]])</f>
        <v/>
      </c>
      <c r="E1366" s="27" t="str">
        <f>IF(Table1[[#This Row],[Ngày2]]="","",MONTH(Table1[[#This Row],[Ngày2]]))</f>
        <v/>
      </c>
      <c r="G1366" s="5">
        <f>IF(AND(Table1[[#This Row],[Số phiếu thu]]&lt;&gt;"",Table1[[#This Row],[Số phiếu chi]]=""),"T",IF(AND(Table1[[#This Row],[Số phiếu thu]]="",Table1[[#This Row],[Số phiếu chi]]&lt;&gt;""),"C",0))</f>
        <v>0</v>
      </c>
    </row>
    <row r="1367" spans="4:7" x14ac:dyDescent="0.25">
      <c r="D1367" s="2" t="str">
        <f>IF(Table1[[#This Row],[Ngày]]="","",Table1[[#This Row],[Ngày]])</f>
        <v/>
      </c>
      <c r="E1367" s="27" t="str">
        <f>IF(Table1[[#This Row],[Ngày2]]="","",MONTH(Table1[[#This Row],[Ngày2]]))</f>
        <v/>
      </c>
      <c r="G1367" s="5">
        <f>IF(AND(Table1[[#This Row],[Số phiếu thu]]&lt;&gt;"",Table1[[#This Row],[Số phiếu chi]]=""),"T",IF(AND(Table1[[#This Row],[Số phiếu thu]]="",Table1[[#This Row],[Số phiếu chi]]&lt;&gt;""),"C",0))</f>
        <v>0</v>
      </c>
    </row>
    <row r="1368" spans="4:7" x14ac:dyDescent="0.25">
      <c r="D1368" s="2" t="str">
        <f>IF(Table1[[#This Row],[Ngày]]="","",Table1[[#This Row],[Ngày]])</f>
        <v/>
      </c>
      <c r="E1368" s="27" t="str">
        <f>IF(Table1[[#This Row],[Ngày2]]="","",MONTH(Table1[[#This Row],[Ngày2]]))</f>
        <v/>
      </c>
      <c r="G1368" s="5">
        <f>IF(AND(Table1[[#This Row],[Số phiếu thu]]&lt;&gt;"",Table1[[#This Row],[Số phiếu chi]]=""),"T",IF(AND(Table1[[#This Row],[Số phiếu thu]]="",Table1[[#This Row],[Số phiếu chi]]&lt;&gt;""),"C",0))</f>
        <v>0</v>
      </c>
    </row>
    <row r="1369" spans="4:7" x14ac:dyDescent="0.25">
      <c r="D1369" s="2" t="str">
        <f>IF(Table1[[#This Row],[Ngày]]="","",Table1[[#This Row],[Ngày]])</f>
        <v/>
      </c>
      <c r="E1369" s="27" t="str">
        <f>IF(Table1[[#This Row],[Ngày2]]="","",MONTH(Table1[[#This Row],[Ngày2]]))</f>
        <v/>
      </c>
      <c r="G1369" s="5">
        <f>IF(AND(Table1[[#This Row],[Số phiếu thu]]&lt;&gt;"",Table1[[#This Row],[Số phiếu chi]]=""),"T",IF(AND(Table1[[#This Row],[Số phiếu thu]]="",Table1[[#This Row],[Số phiếu chi]]&lt;&gt;""),"C",0))</f>
        <v>0</v>
      </c>
    </row>
    <row r="1370" spans="4:7" x14ac:dyDescent="0.25">
      <c r="D1370" s="2" t="str">
        <f>IF(Table1[[#This Row],[Ngày]]="","",Table1[[#This Row],[Ngày]])</f>
        <v/>
      </c>
      <c r="E1370" s="27" t="str">
        <f>IF(Table1[[#This Row],[Ngày2]]="","",MONTH(Table1[[#This Row],[Ngày2]]))</f>
        <v/>
      </c>
      <c r="G1370" s="5">
        <f>IF(AND(Table1[[#This Row],[Số phiếu thu]]&lt;&gt;"",Table1[[#This Row],[Số phiếu chi]]=""),"T",IF(AND(Table1[[#This Row],[Số phiếu thu]]="",Table1[[#This Row],[Số phiếu chi]]&lt;&gt;""),"C",0))</f>
        <v>0</v>
      </c>
    </row>
    <row r="1371" spans="4:7" x14ac:dyDescent="0.25">
      <c r="D1371" s="2" t="str">
        <f>IF(Table1[[#This Row],[Ngày]]="","",Table1[[#This Row],[Ngày]])</f>
        <v/>
      </c>
      <c r="E1371" s="27" t="str">
        <f>IF(Table1[[#This Row],[Ngày2]]="","",MONTH(Table1[[#This Row],[Ngày2]]))</f>
        <v/>
      </c>
      <c r="G1371" s="5">
        <f>IF(AND(Table1[[#This Row],[Số phiếu thu]]&lt;&gt;"",Table1[[#This Row],[Số phiếu chi]]=""),"T",IF(AND(Table1[[#This Row],[Số phiếu thu]]="",Table1[[#This Row],[Số phiếu chi]]&lt;&gt;""),"C",0))</f>
        <v>0</v>
      </c>
    </row>
    <row r="1372" spans="4:7" x14ac:dyDescent="0.25">
      <c r="D1372" s="2" t="str">
        <f>IF(Table1[[#This Row],[Ngày]]="","",Table1[[#This Row],[Ngày]])</f>
        <v/>
      </c>
      <c r="E1372" s="27" t="str">
        <f>IF(Table1[[#This Row],[Ngày2]]="","",MONTH(Table1[[#This Row],[Ngày2]]))</f>
        <v/>
      </c>
      <c r="G1372" s="5">
        <f>IF(AND(Table1[[#This Row],[Số phiếu thu]]&lt;&gt;"",Table1[[#This Row],[Số phiếu chi]]=""),"T",IF(AND(Table1[[#This Row],[Số phiếu thu]]="",Table1[[#This Row],[Số phiếu chi]]&lt;&gt;""),"C",0))</f>
        <v>0</v>
      </c>
    </row>
    <row r="1373" spans="4:7" x14ac:dyDescent="0.25">
      <c r="D1373" s="2" t="str">
        <f>IF(Table1[[#This Row],[Ngày]]="","",Table1[[#This Row],[Ngày]])</f>
        <v/>
      </c>
      <c r="E1373" s="27" t="str">
        <f>IF(Table1[[#This Row],[Ngày2]]="","",MONTH(Table1[[#This Row],[Ngày2]]))</f>
        <v/>
      </c>
      <c r="G1373" s="5">
        <f>IF(AND(Table1[[#This Row],[Số phiếu thu]]&lt;&gt;"",Table1[[#This Row],[Số phiếu chi]]=""),"T",IF(AND(Table1[[#This Row],[Số phiếu thu]]="",Table1[[#This Row],[Số phiếu chi]]&lt;&gt;""),"C",0))</f>
        <v>0</v>
      </c>
    </row>
    <row r="1374" spans="4:7" x14ac:dyDescent="0.25">
      <c r="D1374" s="2" t="str">
        <f>IF(Table1[[#This Row],[Ngày]]="","",Table1[[#This Row],[Ngày]])</f>
        <v/>
      </c>
      <c r="E1374" s="27" t="str">
        <f>IF(Table1[[#This Row],[Ngày2]]="","",MONTH(Table1[[#This Row],[Ngày2]]))</f>
        <v/>
      </c>
      <c r="G1374" s="5">
        <f>IF(AND(Table1[[#This Row],[Số phiếu thu]]&lt;&gt;"",Table1[[#This Row],[Số phiếu chi]]=""),"T",IF(AND(Table1[[#This Row],[Số phiếu thu]]="",Table1[[#This Row],[Số phiếu chi]]&lt;&gt;""),"C",0))</f>
        <v>0</v>
      </c>
    </row>
    <row r="1375" spans="4:7" x14ac:dyDescent="0.25">
      <c r="D1375" s="2" t="str">
        <f>IF(Table1[[#This Row],[Ngày]]="","",Table1[[#This Row],[Ngày]])</f>
        <v/>
      </c>
      <c r="E1375" s="27" t="str">
        <f>IF(Table1[[#This Row],[Ngày2]]="","",MONTH(Table1[[#This Row],[Ngày2]]))</f>
        <v/>
      </c>
      <c r="G1375" s="5">
        <f>IF(AND(Table1[[#This Row],[Số phiếu thu]]&lt;&gt;"",Table1[[#This Row],[Số phiếu chi]]=""),"T",IF(AND(Table1[[#This Row],[Số phiếu thu]]="",Table1[[#This Row],[Số phiếu chi]]&lt;&gt;""),"C",0))</f>
        <v>0</v>
      </c>
    </row>
    <row r="1376" spans="4:7" x14ac:dyDescent="0.25">
      <c r="D1376" s="2" t="str">
        <f>IF(Table1[[#This Row],[Ngày]]="","",Table1[[#This Row],[Ngày]])</f>
        <v/>
      </c>
      <c r="E1376" s="27" t="str">
        <f>IF(Table1[[#This Row],[Ngày2]]="","",MONTH(Table1[[#This Row],[Ngày2]]))</f>
        <v/>
      </c>
      <c r="G1376" s="5">
        <f>IF(AND(Table1[[#This Row],[Số phiếu thu]]&lt;&gt;"",Table1[[#This Row],[Số phiếu chi]]=""),"T",IF(AND(Table1[[#This Row],[Số phiếu thu]]="",Table1[[#This Row],[Số phiếu chi]]&lt;&gt;""),"C",0))</f>
        <v>0</v>
      </c>
    </row>
    <row r="1377" spans="4:7" x14ac:dyDescent="0.25">
      <c r="D1377" s="2" t="str">
        <f>IF(Table1[[#This Row],[Ngày]]="","",Table1[[#This Row],[Ngày]])</f>
        <v/>
      </c>
      <c r="E1377" s="27" t="str">
        <f>IF(Table1[[#This Row],[Ngày2]]="","",MONTH(Table1[[#This Row],[Ngày2]]))</f>
        <v/>
      </c>
      <c r="G1377" s="5">
        <f>IF(AND(Table1[[#This Row],[Số phiếu thu]]&lt;&gt;"",Table1[[#This Row],[Số phiếu chi]]=""),"T",IF(AND(Table1[[#This Row],[Số phiếu thu]]="",Table1[[#This Row],[Số phiếu chi]]&lt;&gt;""),"C",0))</f>
        <v>0</v>
      </c>
    </row>
    <row r="1378" spans="4:7" x14ac:dyDescent="0.25">
      <c r="D1378" s="2" t="str">
        <f>IF(Table1[[#This Row],[Ngày]]="","",Table1[[#This Row],[Ngày]])</f>
        <v/>
      </c>
      <c r="E1378" s="27" t="str">
        <f>IF(Table1[[#This Row],[Ngày2]]="","",MONTH(Table1[[#This Row],[Ngày2]]))</f>
        <v/>
      </c>
      <c r="G1378" s="5">
        <f>IF(AND(Table1[[#This Row],[Số phiếu thu]]&lt;&gt;"",Table1[[#This Row],[Số phiếu chi]]=""),"T",IF(AND(Table1[[#This Row],[Số phiếu thu]]="",Table1[[#This Row],[Số phiếu chi]]&lt;&gt;""),"C",0))</f>
        <v>0</v>
      </c>
    </row>
    <row r="1379" spans="4:7" x14ac:dyDescent="0.25">
      <c r="D1379" s="2" t="str">
        <f>IF(Table1[[#This Row],[Ngày]]="","",Table1[[#This Row],[Ngày]])</f>
        <v/>
      </c>
      <c r="E1379" s="27" t="str">
        <f>IF(Table1[[#This Row],[Ngày2]]="","",MONTH(Table1[[#This Row],[Ngày2]]))</f>
        <v/>
      </c>
      <c r="G1379" s="5">
        <f>IF(AND(Table1[[#This Row],[Số phiếu thu]]&lt;&gt;"",Table1[[#This Row],[Số phiếu chi]]=""),"T",IF(AND(Table1[[#This Row],[Số phiếu thu]]="",Table1[[#This Row],[Số phiếu chi]]&lt;&gt;""),"C",0))</f>
        <v>0</v>
      </c>
    </row>
    <row r="1380" spans="4:7" x14ac:dyDescent="0.25">
      <c r="D1380" s="2" t="str">
        <f>IF(Table1[[#This Row],[Ngày]]="","",Table1[[#This Row],[Ngày]])</f>
        <v/>
      </c>
      <c r="E1380" s="27" t="str">
        <f>IF(Table1[[#This Row],[Ngày2]]="","",MONTH(Table1[[#This Row],[Ngày2]]))</f>
        <v/>
      </c>
      <c r="G1380" s="5">
        <f>IF(AND(Table1[[#This Row],[Số phiếu thu]]&lt;&gt;"",Table1[[#This Row],[Số phiếu chi]]=""),"T",IF(AND(Table1[[#This Row],[Số phiếu thu]]="",Table1[[#This Row],[Số phiếu chi]]&lt;&gt;""),"C",0))</f>
        <v>0</v>
      </c>
    </row>
    <row r="1381" spans="4:7" x14ac:dyDescent="0.25">
      <c r="D1381" s="2" t="str">
        <f>IF(Table1[[#This Row],[Ngày]]="","",Table1[[#This Row],[Ngày]])</f>
        <v/>
      </c>
      <c r="E1381" s="27" t="str">
        <f>IF(Table1[[#This Row],[Ngày2]]="","",MONTH(Table1[[#This Row],[Ngày2]]))</f>
        <v/>
      </c>
      <c r="G1381" s="5">
        <f>IF(AND(Table1[[#This Row],[Số phiếu thu]]&lt;&gt;"",Table1[[#This Row],[Số phiếu chi]]=""),"T",IF(AND(Table1[[#This Row],[Số phiếu thu]]="",Table1[[#This Row],[Số phiếu chi]]&lt;&gt;""),"C",0))</f>
        <v>0</v>
      </c>
    </row>
    <row r="1382" spans="4:7" x14ac:dyDescent="0.25">
      <c r="D1382" s="2" t="str">
        <f>IF(Table1[[#This Row],[Ngày]]="","",Table1[[#This Row],[Ngày]])</f>
        <v/>
      </c>
      <c r="E1382" s="27" t="str">
        <f>IF(Table1[[#This Row],[Ngày2]]="","",MONTH(Table1[[#This Row],[Ngày2]]))</f>
        <v/>
      </c>
      <c r="G1382" s="5">
        <f>IF(AND(Table1[[#This Row],[Số phiếu thu]]&lt;&gt;"",Table1[[#This Row],[Số phiếu chi]]=""),"T",IF(AND(Table1[[#This Row],[Số phiếu thu]]="",Table1[[#This Row],[Số phiếu chi]]&lt;&gt;""),"C",0))</f>
        <v>0</v>
      </c>
    </row>
    <row r="1383" spans="4:7" x14ac:dyDescent="0.25">
      <c r="D1383" s="2" t="str">
        <f>IF(Table1[[#This Row],[Ngày]]="","",Table1[[#This Row],[Ngày]])</f>
        <v/>
      </c>
      <c r="E1383" s="27" t="str">
        <f>IF(Table1[[#This Row],[Ngày2]]="","",MONTH(Table1[[#This Row],[Ngày2]]))</f>
        <v/>
      </c>
      <c r="G1383" s="5">
        <f>IF(AND(Table1[[#This Row],[Số phiếu thu]]&lt;&gt;"",Table1[[#This Row],[Số phiếu chi]]=""),"T",IF(AND(Table1[[#This Row],[Số phiếu thu]]="",Table1[[#This Row],[Số phiếu chi]]&lt;&gt;""),"C",0))</f>
        <v>0</v>
      </c>
    </row>
    <row r="1384" spans="4:7" x14ac:dyDescent="0.25">
      <c r="D1384" s="2" t="str">
        <f>IF(Table1[[#This Row],[Ngày]]="","",Table1[[#This Row],[Ngày]])</f>
        <v/>
      </c>
      <c r="E1384" s="27" t="str">
        <f>IF(Table1[[#This Row],[Ngày2]]="","",MONTH(Table1[[#This Row],[Ngày2]]))</f>
        <v/>
      </c>
      <c r="G1384" s="5">
        <f>IF(AND(Table1[[#This Row],[Số phiếu thu]]&lt;&gt;"",Table1[[#This Row],[Số phiếu chi]]=""),"T",IF(AND(Table1[[#This Row],[Số phiếu thu]]="",Table1[[#This Row],[Số phiếu chi]]&lt;&gt;""),"C",0))</f>
        <v>0</v>
      </c>
    </row>
    <row r="1385" spans="4:7" x14ac:dyDescent="0.25">
      <c r="D1385" s="2" t="str">
        <f>IF(Table1[[#This Row],[Ngày]]="","",Table1[[#This Row],[Ngày]])</f>
        <v/>
      </c>
      <c r="E1385" s="27" t="str">
        <f>IF(Table1[[#This Row],[Ngày2]]="","",MONTH(Table1[[#This Row],[Ngày2]]))</f>
        <v/>
      </c>
      <c r="G1385" s="5">
        <f>IF(AND(Table1[[#This Row],[Số phiếu thu]]&lt;&gt;"",Table1[[#This Row],[Số phiếu chi]]=""),"T",IF(AND(Table1[[#This Row],[Số phiếu thu]]="",Table1[[#This Row],[Số phiếu chi]]&lt;&gt;""),"C",0))</f>
        <v>0</v>
      </c>
    </row>
    <row r="1386" spans="4:7" x14ac:dyDescent="0.25">
      <c r="D1386" s="2" t="str">
        <f>IF(Table1[[#This Row],[Ngày]]="","",Table1[[#This Row],[Ngày]])</f>
        <v/>
      </c>
      <c r="E1386" s="27" t="str">
        <f>IF(Table1[[#This Row],[Ngày2]]="","",MONTH(Table1[[#This Row],[Ngày2]]))</f>
        <v/>
      </c>
      <c r="G1386" s="5">
        <f>IF(AND(Table1[[#This Row],[Số phiếu thu]]&lt;&gt;"",Table1[[#This Row],[Số phiếu chi]]=""),"T",IF(AND(Table1[[#This Row],[Số phiếu thu]]="",Table1[[#This Row],[Số phiếu chi]]&lt;&gt;""),"C",0))</f>
        <v>0</v>
      </c>
    </row>
    <row r="1387" spans="4:7" x14ac:dyDescent="0.25">
      <c r="D1387" s="2" t="str">
        <f>IF(Table1[[#This Row],[Ngày]]="","",Table1[[#This Row],[Ngày]])</f>
        <v/>
      </c>
      <c r="E1387" s="27" t="str">
        <f>IF(Table1[[#This Row],[Ngày2]]="","",MONTH(Table1[[#This Row],[Ngày2]]))</f>
        <v/>
      </c>
      <c r="G1387" s="5">
        <f>IF(AND(Table1[[#This Row],[Số phiếu thu]]&lt;&gt;"",Table1[[#This Row],[Số phiếu chi]]=""),"T",IF(AND(Table1[[#This Row],[Số phiếu thu]]="",Table1[[#This Row],[Số phiếu chi]]&lt;&gt;""),"C",0))</f>
        <v>0</v>
      </c>
    </row>
    <row r="1388" spans="4:7" x14ac:dyDescent="0.25">
      <c r="D1388" s="2" t="str">
        <f>IF(Table1[[#This Row],[Ngày]]="","",Table1[[#This Row],[Ngày]])</f>
        <v/>
      </c>
      <c r="E1388" s="27" t="str">
        <f>IF(Table1[[#This Row],[Ngày2]]="","",MONTH(Table1[[#This Row],[Ngày2]]))</f>
        <v/>
      </c>
      <c r="G1388" s="5">
        <f>IF(AND(Table1[[#This Row],[Số phiếu thu]]&lt;&gt;"",Table1[[#This Row],[Số phiếu chi]]=""),"T",IF(AND(Table1[[#This Row],[Số phiếu thu]]="",Table1[[#This Row],[Số phiếu chi]]&lt;&gt;""),"C",0))</f>
        <v>0</v>
      </c>
    </row>
    <row r="1389" spans="4:7" x14ac:dyDescent="0.25">
      <c r="D1389" s="2" t="str">
        <f>IF(Table1[[#This Row],[Ngày]]="","",Table1[[#This Row],[Ngày]])</f>
        <v/>
      </c>
      <c r="E1389" s="27" t="str">
        <f>IF(Table1[[#This Row],[Ngày2]]="","",MONTH(Table1[[#This Row],[Ngày2]]))</f>
        <v/>
      </c>
      <c r="G1389" s="5">
        <f>IF(AND(Table1[[#This Row],[Số phiếu thu]]&lt;&gt;"",Table1[[#This Row],[Số phiếu chi]]=""),"T",IF(AND(Table1[[#This Row],[Số phiếu thu]]="",Table1[[#This Row],[Số phiếu chi]]&lt;&gt;""),"C",0))</f>
        <v>0</v>
      </c>
    </row>
    <row r="1390" spans="4:7" x14ac:dyDescent="0.25">
      <c r="D1390" s="2" t="str">
        <f>IF(Table1[[#This Row],[Ngày]]="","",Table1[[#This Row],[Ngày]])</f>
        <v/>
      </c>
      <c r="E1390" s="27" t="str">
        <f>IF(Table1[[#This Row],[Ngày2]]="","",MONTH(Table1[[#This Row],[Ngày2]]))</f>
        <v/>
      </c>
      <c r="G1390" s="5">
        <f>IF(AND(Table1[[#This Row],[Số phiếu thu]]&lt;&gt;"",Table1[[#This Row],[Số phiếu chi]]=""),"T",IF(AND(Table1[[#This Row],[Số phiếu thu]]="",Table1[[#This Row],[Số phiếu chi]]&lt;&gt;""),"C",0))</f>
        <v>0</v>
      </c>
    </row>
    <row r="1391" spans="4:7" x14ac:dyDescent="0.25">
      <c r="D1391" s="2" t="str">
        <f>IF(Table1[[#This Row],[Ngày]]="","",Table1[[#This Row],[Ngày]])</f>
        <v/>
      </c>
      <c r="E1391" s="27" t="str">
        <f>IF(Table1[[#This Row],[Ngày2]]="","",MONTH(Table1[[#This Row],[Ngày2]]))</f>
        <v/>
      </c>
      <c r="G1391" s="5">
        <f>IF(AND(Table1[[#This Row],[Số phiếu thu]]&lt;&gt;"",Table1[[#This Row],[Số phiếu chi]]=""),"T",IF(AND(Table1[[#This Row],[Số phiếu thu]]="",Table1[[#This Row],[Số phiếu chi]]&lt;&gt;""),"C",0))</f>
        <v>0</v>
      </c>
    </row>
    <row r="1392" spans="4:7" x14ac:dyDescent="0.25">
      <c r="D1392" s="2" t="str">
        <f>IF(Table1[[#This Row],[Ngày]]="","",Table1[[#This Row],[Ngày]])</f>
        <v/>
      </c>
      <c r="E1392" s="27" t="str">
        <f>IF(Table1[[#This Row],[Ngày2]]="","",MONTH(Table1[[#This Row],[Ngày2]]))</f>
        <v/>
      </c>
      <c r="G1392" s="5">
        <f>IF(AND(Table1[[#This Row],[Số phiếu thu]]&lt;&gt;"",Table1[[#This Row],[Số phiếu chi]]=""),"T",IF(AND(Table1[[#This Row],[Số phiếu thu]]="",Table1[[#This Row],[Số phiếu chi]]&lt;&gt;""),"C",0))</f>
        <v>0</v>
      </c>
    </row>
    <row r="1393" spans="4:7" x14ac:dyDescent="0.25">
      <c r="D1393" s="2" t="str">
        <f>IF(Table1[[#This Row],[Ngày]]="","",Table1[[#This Row],[Ngày]])</f>
        <v/>
      </c>
      <c r="E1393" s="27" t="str">
        <f>IF(Table1[[#This Row],[Ngày2]]="","",MONTH(Table1[[#This Row],[Ngày2]]))</f>
        <v/>
      </c>
      <c r="G1393" s="5">
        <f>IF(AND(Table1[[#This Row],[Số phiếu thu]]&lt;&gt;"",Table1[[#This Row],[Số phiếu chi]]=""),"T",IF(AND(Table1[[#This Row],[Số phiếu thu]]="",Table1[[#This Row],[Số phiếu chi]]&lt;&gt;""),"C",0))</f>
        <v>0</v>
      </c>
    </row>
    <row r="1394" spans="4:7" x14ac:dyDescent="0.25">
      <c r="D1394" s="2" t="str">
        <f>IF(Table1[[#This Row],[Ngày]]="","",Table1[[#This Row],[Ngày]])</f>
        <v/>
      </c>
      <c r="E1394" s="27" t="str">
        <f>IF(Table1[[#This Row],[Ngày2]]="","",MONTH(Table1[[#This Row],[Ngày2]]))</f>
        <v/>
      </c>
      <c r="G1394" s="5">
        <f>IF(AND(Table1[[#This Row],[Số phiếu thu]]&lt;&gt;"",Table1[[#This Row],[Số phiếu chi]]=""),"T",IF(AND(Table1[[#This Row],[Số phiếu thu]]="",Table1[[#This Row],[Số phiếu chi]]&lt;&gt;""),"C",0))</f>
        <v>0</v>
      </c>
    </row>
    <row r="1395" spans="4:7" x14ac:dyDescent="0.25">
      <c r="D1395" s="2" t="str">
        <f>IF(Table1[[#This Row],[Ngày]]="","",Table1[[#This Row],[Ngày]])</f>
        <v/>
      </c>
      <c r="E1395" s="27" t="str">
        <f>IF(Table1[[#This Row],[Ngày2]]="","",MONTH(Table1[[#This Row],[Ngày2]]))</f>
        <v/>
      </c>
      <c r="G1395" s="5">
        <f>IF(AND(Table1[[#This Row],[Số phiếu thu]]&lt;&gt;"",Table1[[#This Row],[Số phiếu chi]]=""),"T",IF(AND(Table1[[#This Row],[Số phiếu thu]]="",Table1[[#This Row],[Số phiếu chi]]&lt;&gt;""),"C",0))</f>
        <v>0</v>
      </c>
    </row>
    <row r="1396" spans="4:7" x14ac:dyDescent="0.25">
      <c r="D1396" s="2" t="str">
        <f>IF(Table1[[#This Row],[Ngày]]="","",Table1[[#This Row],[Ngày]])</f>
        <v/>
      </c>
      <c r="E1396" s="27" t="str">
        <f>IF(Table1[[#This Row],[Ngày2]]="","",MONTH(Table1[[#This Row],[Ngày2]]))</f>
        <v/>
      </c>
      <c r="G1396" s="5">
        <f>IF(AND(Table1[[#This Row],[Số phiếu thu]]&lt;&gt;"",Table1[[#This Row],[Số phiếu chi]]=""),"T",IF(AND(Table1[[#This Row],[Số phiếu thu]]="",Table1[[#This Row],[Số phiếu chi]]&lt;&gt;""),"C",0))</f>
        <v>0</v>
      </c>
    </row>
    <row r="1397" spans="4:7" x14ac:dyDescent="0.25">
      <c r="D1397" s="2" t="str">
        <f>IF(Table1[[#This Row],[Ngày]]="","",Table1[[#This Row],[Ngày]])</f>
        <v/>
      </c>
      <c r="E1397" s="27" t="str">
        <f>IF(Table1[[#This Row],[Ngày2]]="","",MONTH(Table1[[#This Row],[Ngày2]]))</f>
        <v/>
      </c>
      <c r="G1397" s="5">
        <f>IF(AND(Table1[[#This Row],[Số phiếu thu]]&lt;&gt;"",Table1[[#This Row],[Số phiếu chi]]=""),"T",IF(AND(Table1[[#This Row],[Số phiếu thu]]="",Table1[[#This Row],[Số phiếu chi]]&lt;&gt;""),"C",0))</f>
        <v>0</v>
      </c>
    </row>
    <row r="1398" spans="4:7" x14ac:dyDescent="0.25">
      <c r="D1398" s="2" t="str">
        <f>IF(Table1[[#This Row],[Ngày]]="","",Table1[[#This Row],[Ngày]])</f>
        <v/>
      </c>
      <c r="E1398" s="27" t="str">
        <f>IF(Table1[[#This Row],[Ngày2]]="","",MONTH(Table1[[#This Row],[Ngày2]]))</f>
        <v/>
      </c>
      <c r="G1398" s="5">
        <f>IF(AND(Table1[[#This Row],[Số phiếu thu]]&lt;&gt;"",Table1[[#This Row],[Số phiếu chi]]=""),"T",IF(AND(Table1[[#This Row],[Số phiếu thu]]="",Table1[[#This Row],[Số phiếu chi]]&lt;&gt;""),"C",0))</f>
        <v>0</v>
      </c>
    </row>
    <row r="1399" spans="4:7" x14ac:dyDescent="0.25">
      <c r="D1399" s="2" t="str">
        <f>IF(Table1[[#This Row],[Ngày]]="","",Table1[[#This Row],[Ngày]])</f>
        <v/>
      </c>
      <c r="E1399" s="27" t="str">
        <f>IF(Table1[[#This Row],[Ngày2]]="","",MONTH(Table1[[#This Row],[Ngày2]]))</f>
        <v/>
      </c>
      <c r="G1399" s="5">
        <f>IF(AND(Table1[[#This Row],[Số phiếu thu]]&lt;&gt;"",Table1[[#This Row],[Số phiếu chi]]=""),"T",IF(AND(Table1[[#This Row],[Số phiếu thu]]="",Table1[[#This Row],[Số phiếu chi]]&lt;&gt;""),"C",0))</f>
        <v>0</v>
      </c>
    </row>
    <row r="1400" spans="4:7" x14ac:dyDescent="0.25">
      <c r="D1400" s="2" t="str">
        <f>IF(Table1[[#This Row],[Ngày]]="","",Table1[[#This Row],[Ngày]])</f>
        <v/>
      </c>
      <c r="E1400" s="27" t="str">
        <f>IF(Table1[[#This Row],[Ngày2]]="","",MONTH(Table1[[#This Row],[Ngày2]]))</f>
        <v/>
      </c>
      <c r="G1400" s="5">
        <f>IF(AND(Table1[[#This Row],[Số phiếu thu]]&lt;&gt;"",Table1[[#This Row],[Số phiếu chi]]=""),"T",IF(AND(Table1[[#This Row],[Số phiếu thu]]="",Table1[[#This Row],[Số phiếu chi]]&lt;&gt;""),"C",0))</f>
        <v>0</v>
      </c>
    </row>
    <row r="1401" spans="4:7" x14ac:dyDescent="0.25">
      <c r="D1401" s="2" t="str">
        <f>IF(Table1[[#This Row],[Ngày]]="","",Table1[[#This Row],[Ngày]])</f>
        <v/>
      </c>
      <c r="E1401" s="27" t="str">
        <f>IF(Table1[[#This Row],[Ngày2]]="","",MONTH(Table1[[#This Row],[Ngày2]]))</f>
        <v/>
      </c>
      <c r="G1401" s="5">
        <f>IF(AND(Table1[[#This Row],[Số phiếu thu]]&lt;&gt;"",Table1[[#This Row],[Số phiếu chi]]=""),"T",IF(AND(Table1[[#This Row],[Số phiếu thu]]="",Table1[[#This Row],[Số phiếu chi]]&lt;&gt;""),"C",0))</f>
        <v>0</v>
      </c>
    </row>
    <row r="1402" spans="4:7" x14ac:dyDescent="0.25">
      <c r="D1402" s="2" t="str">
        <f>IF(Table1[[#This Row],[Ngày]]="","",Table1[[#This Row],[Ngày]])</f>
        <v/>
      </c>
      <c r="E1402" s="27" t="str">
        <f>IF(Table1[[#This Row],[Ngày2]]="","",MONTH(Table1[[#This Row],[Ngày2]]))</f>
        <v/>
      </c>
      <c r="G1402" s="5">
        <f>IF(AND(Table1[[#This Row],[Số phiếu thu]]&lt;&gt;"",Table1[[#This Row],[Số phiếu chi]]=""),"T",IF(AND(Table1[[#This Row],[Số phiếu thu]]="",Table1[[#This Row],[Số phiếu chi]]&lt;&gt;""),"C",0))</f>
        <v>0</v>
      </c>
    </row>
    <row r="1403" spans="4:7" x14ac:dyDescent="0.25">
      <c r="D1403" s="2" t="str">
        <f>IF(Table1[[#This Row],[Ngày]]="","",Table1[[#This Row],[Ngày]])</f>
        <v/>
      </c>
      <c r="E1403" s="27" t="str">
        <f>IF(Table1[[#This Row],[Ngày2]]="","",MONTH(Table1[[#This Row],[Ngày2]]))</f>
        <v/>
      </c>
      <c r="G1403" s="5">
        <f>IF(AND(Table1[[#This Row],[Số phiếu thu]]&lt;&gt;"",Table1[[#This Row],[Số phiếu chi]]=""),"T",IF(AND(Table1[[#This Row],[Số phiếu thu]]="",Table1[[#This Row],[Số phiếu chi]]&lt;&gt;""),"C",0))</f>
        <v>0</v>
      </c>
    </row>
    <row r="1404" spans="4:7" x14ac:dyDescent="0.25">
      <c r="D1404" s="2" t="str">
        <f>IF(Table1[[#This Row],[Ngày]]="","",Table1[[#This Row],[Ngày]])</f>
        <v/>
      </c>
      <c r="E1404" s="27" t="str">
        <f>IF(Table1[[#This Row],[Ngày2]]="","",MONTH(Table1[[#This Row],[Ngày2]]))</f>
        <v/>
      </c>
      <c r="G1404" s="5">
        <f>IF(AND(Table1[[#This Row],[Số phiếu thu]]&lt;&gt;"",Table1[[#This Row],[Số phiếu chi]]=""),"T",IF(AND(Table1[[#This Row],[Số phiếu thu]]="",Table1[[#This Row],[Số phiếu chi]]&lt;&gt;""),"C",0))</f>
        <v>0</v>
      </c>
    </row>
    <row r="1405" spans="4:7" x14ac:dyDescent="0.25">
      <c r="D1405" s="2" t="str">
        <f>IF(Table1[[#This Row],[Ngày]]="","",Table1[[#This Row],[Ngày]])</f>
        <v/>
      </c>
      <c r="E1405" s="27" t="str">
        <f>IF(Table1[[#This Row],[Ngày2]]="","",MONTH(Table1[[#This Row],[Ngày2]]))</f>
        <v/>
      </c>
      <c r="G1405" s="5">
        <f>IF(AND(Table1[[#This Row],[Số phiếu thu]]&lt;&gt;"",Table1[[#This Row],[Số phiếu chi]]=""),"T",IF(AND(Table1[[#This Row],[Số phiếu thu]]="",Table1[[#This Row],[Số phiếu chi]]&lt;&gt;""),"C",0))</f>
        <v>0</v>
      </c>
    </row>
    <row r="1406" spans="4:7" x14ac:dyDescent="0.25">
      <c r="D1406" s="2" t="str">
        <f>IF(Table1[[#This Row],[Ngày]]="","",Table1[[#This Row],[Ngày]])</f>
        <v/>
      </c>
      <c r="E1406" s="27" t="str">
        <f>IF(Table1[[#This Row],[Ngày2]]="","",MONTH(Table1[[#This Row],[Ngày2]]))</f>
        <v/>
      </c>
      <c r="G1406" s="5">
        <f>IF(AND(Table1[[#This Row],[Số phiếu thu]]&lt;&gt;"",Table1[[#This Row],[Số phiếu chi]]=""),"T",IF(AND(Table1[[#This Row],[Số phiếu thu]]="",Table1[[#This Row],[Số phiếu chi]]&lt;&gt;""),"C",0))</f>
        <v>0</v>
      </c>
    </row>
    <row r="1407" spans="4:7" x14ac:dyDescent="0.25">
      <c r="D1407" s="2" t="str">
        <f>IF(Table1[[#This Row],[Ngày]]="","",Table1[[#This Row],[Ngày]])</f>
        <v/>
      </c>
      <c r="E1407" s="27" t="str">
        <f>IF(Table1[[#This Row],[Ngày2]]="","",MONTH(Table1[[#This Row],[Ngày2]]))</f>
        <v/>
      </c>
      <c r="G1407" s="5">
        <f>IF(AND(Table1[[#This Row],[Số phiếu thu]]&lt;&gt;"",Table1[[#This Row],[Số phiếu chi]]=""),"T",IF(AND(Table1[[#This Row],[Số phiếu thu]]="",Table1[[#This Row],[Số phiếu chi]]&lt;&gt;""),"C",0))</f>
        <v>0</v>
      </c>
    </row>
    <row r="1408" spans="4:7" x14ac:dyDescent="0.25">
      <c r="D1408" s="2" t="str">
        <f>IF(Table1[[#This Row],[Ngày]]="","",Table1[[#This Row],[Ngày]])</f>
        <v/>
      </c>
      <c r="E1408" s="27" t="str">
        <f>IF(Table1[[#This Row],[Ngày2]]="","",MONTH(Table1[[#This Row],[Ngày2]]))</f>
        <v/>
      </c>
      <c r="G1408" s="5">
        <f>IF(AND(Table1[[#This Row],[Số phiếu thu]]&lt;&gt;"",Table1[[#This Row],[Số phiếu chi]]=""),"T",IF(AND(Table1[[#This Row],[Số phiếu thu]]="",Table1[[#This Row],[Số phiếu chi]]&lt;&gt;""),"C",0))</f>
        <v>0</v>
      </c>
    </row>
    <row r="1409" spans="4:7" x14ac:dyDescent="0.25">
      <c r="D1409" s="2" t="str">
        <f>IF(Table1[[#This Row],[Ngày]]="","",Table1[[#This Row],[Ngày]])</f>
        <v/>
      </c>
      <c r="E1409" s="27" t="str">
        <f>IF(Table1[[#This Row],[Ngày2]]="","",MONTH(Table1[[#This Row],[Ngày2]]))</f>
        <v/>
      </c>
      <c r="G1409" s="5">
        <f>IF(AND(Table1[[#This Row],[Số phiếu thu]]&lt;&gt;"",Table1[[#This Row],[Số phiếu chi]]=""),"T",IF(AND(Table1[[#This Row],[Số phiếu thu]]="",Table1[[#This Row],[Số phiếu chi]]&lt;&gt;""),"C",0))</f>
        <v>0</v>
      </c>
    </row>
    <row r="1410" spans="4:7" x14ac:dyDescent="0.25">
      <c r="D1410" s="2" t="str">
        <f>IF(Table1[[#This Row],[Ngày]]="","",Table1[[#This Row],[Ngày]])</f>
        <v/>
      </c>
      <c r="E1410" s="27" t="str">
        <f>IF(Table1[[#This Row],[Ngày2]]="","",MONTH(Table1[[#This Row],[Ngày2]]))</f>
        <v/>
      </c>
      <c r="G1410" s="5">
        <f>IF(AND(Table1[[#This Row],[Số phiếu thu]]&lt;&gt;"",Table1[[#This Row],[Số phiếu chi]]=""),"T",IF(AND(Table1[[#This Row],[Số phiếu thu]]="",Table1[[#This Row],[Số phiếu chi]]&lt;&gt;""),"C",0))</f>
        <v>0</v>
      </c>
    </row>
    <row r="1411" spans="4:7" x14ac:dyDescent="0.25">
      <c r="D1411" s="2" t="str">
        <f>IF(Table1[[#This Row],[Ngày]]="","",Table1[[#This Row],[Ngày]])</f>
        <v/>
      </c>
      <c r="E1411" s="27" t="str">
        <f>IF(Table1[[#This Row],[Ngày2]]="","",MONTH(Table1[[#This Row],[Ngày2]]))</f>
        <v/>
      </c>
      <c r="G1411" s="5">
        <f>IF(AND(Table1[[#This Row],[Số phiếu thu]]&lt;&gt;"",Table1[[#This Row],[Số phiếu chi]]=""),"T",IF(AND(Table1[[#This Row],[Số phiếu thu]]="",Table1[[#This Row],[Số phiếu chi]]&lt;&gt;""),"C",0))</f>
        <v>0</v>
      </c>
    </row>
    <row r="1412" spans="4:7" x14ac:dyDescent="0.25">
      <c r="D1412" s="2" t="str">
        <f>IF(Table1[[#This Row],[Ngày]]="","",Table1[[#This Row],[Ngày]])</f>
        <v/>
      </c>
      <c r="E1412" s="27" t="str">
        <f>IF(Table1[[#This Row],[Ngày2]]="","",MONTH(Table1[[#This Row],[Ngày2]]))</f>
        <v/>
      </c>
      <c r="G1412" s="5">
        <f>IF(AND(Table1[[#This Row],[Số phiếu thu]]&lt;&gt;"",Table1[[#This Row],[Số phiếu chi]]=""),"T",IF(AND(Table1[[#This Row],[Số phiếu thu]]="",Table1[[#This Row],[Số phiếu chi]]&lt;&gt;""),"C",0))</f>
        <v>0</v>
      </c>
    </row>
    <row r="1413" spans="4:7" x14ac:dyDescent="0.25">
      <c r="D1413" s="2" t="str">
        <f>IF(Table1[[#This Row],[Ngày]]="","",Table1[[#This Row],[Ngày]])</f>
        <v/>
      </c>
      <c r="E1413" s="27" t="str">
        <f>IF(Table1[[#This Row],[Ngày2]]="","",MONTH(Table1[[#This Row],[Ngày2]]))</f>
        <v/>
      </c>
      <c r="G1413" s="5">
        <f>IF(AND(Table1[[#This Row],[Số phiếu thu]]&lt;&gt;"",Table1[[#This Row],[Số phiếu chi]]=""),"T",IF(AND(Table1[[#This Row],[Số phiếu thu]]="",Table1[[#This Row],[Số phiếu chi]]&lt;&gt;""),"C",0))</f>
        <v>0</v>
      </c>
    </row>
    <row r="1414" spans="4:7" x14ac:dyDescent="0.25">
      <c r="D1414" s="2" t="str">
        <f>IF(Table1[[#This Row],[Ngày]]="","",Table1[[#This Row],[Ngày]])</f>
        <v/>
      </c>
      <c r="E1414" s="27" t="str">
        <f>IF(Table1[[#This Row],[Ngày2]]="","",MONTH(Table1[[#This Row],[Ngày2]]))</f>
        <v/>
      </c>
      <c r="G1414" s="5">
        <f>IF(AND(Table1[[#This Row],[Số phiếu thu]]&lt;&gt;"",Table1[[#This Row],[Số phiếu chi]]=""),"T",IF(AND(Table1[[#This Row],[Số phiếu thu]]="",Table1[[#This Row],[Số phiếu chi]]&lt;&gt;""),"C",0))</f>
        <v>0</v>
      </c>
    </row>
    <row r="1415" spans="4:7" x14ac:dyDescent="0.25">
      <c r="D1415" s="2" t="str">
        <f>IF(Table1[[#This Row],[Ngày]]="","",Table1[[#This Row],[Ngày]])</f>
        <v/>
      </c>
      <c r="E1415" s="27" t="str">
        <f>IF(Table1[[#This Row],[Ngày2]]="","",MONTH(Table1[[#This Row],[Ngày2]]))</f>
        <v/>
      </c>
      <c r="G1415" s="5">
        <f>IF(AND(Table1[[#This Row],[Số phiếu thu]]&lt;&gt;"",Table1[[#This Row],[Số phiếu chi]]=""),"T",IF(AND(Table1[[#This Row],[Số phiếu thu]]="",Table1[[#This Row],[Số phiếu chi]]&lt;&gt;""),"C",0))</f>
        <v>0</v>
      </c>
    </row>
    <row r="1416" spans="4:7" x14ac:dyDescent="0.25">
      <c r="D1416" s="2" t="str">
        <f>IF(Table1[[#This Row],[Ngày]]="","",Table1[[#This Row],[Ngày]])</f>
        <v/>
      </c>
      <c r="E1416" s="27" t="str">
        <f>IF(Table1[[#This Row],[Ngày2]]="","",MONTH(Table1[[#This Row],[Ngày2]]))</f>
        <v/>
      </c>
      <c r="G1416" s="5">
        <f>IF(AND(Table1[[#This Row],[Số phiếu thu]]&lt;&gt;"",Table1[[#This Row],[Số phiếu chi]]=""),"T",IF(AND(Table1[[#This Row],[Số phiếu thu]]="",Table1[[#This Row],[Số phiếu chi]]&lt;&gt;""),"C",0))</f>
        <v>0</v>
      </c>
    </row>
    <row r="1417" spans="4:7" x14ac:dyDescent="0.25">
      <c r="D1417" s="2" t="str">
        <f>IF(Table1[[#This Row],[Ngày]]="","",Table1[[#This Row],[Ngày]])</f>
        <v/>
      </c>
      <c r="E1417" s="27" t="str">
        <f>IF(Table1[[#This Row],[Ngày2]]="","",MONTH(Table1[[#This Row],[Ngày2]]))</f>
        <v/>
      </c>
      <c r="G1417" s="5">
        <f>IF(AND(Table1[[#This Row],[Số phiếu thu]]&lt;&gt;"",Table1[[#This Row],[Số phiếu chi]]=""),"T",IF(AND(Table1[[#This Row],[Số phiếu thu]]="",Table1[[#This Row],[Số phiếu chi]]&lt;&gt;""),"C",0))</f>
        <v>0</v>
      </c>
    </row>
    <row r="1418" spans="4:7" x14ac:dyDescent="0.25">
      <c r="D1418" s="2" t="str">
        <f>IF(Table1[[#This Row],[Ngày]]="","",Table1[[#This Row],[Ngày]])</f>
        <v/>
      </c>
      <c r="E1418" s="27" t="str">
        <f>IF(Table1[[#This Row],[Ngày2]]="","",MONTH(Table1[[#This Row],[Ngày2]]))</f>
        <v/>
      </c>
      <c r="G1418" s="5">
        <f>IF(AND(Table1[[#This Row],[Số phiếu thu]]&lt;&gt;"",Table1[[#This Row],[Số phiếu chi]]=""),"T",IF(AND(Table1[[#This Row],[Số phiếu thu]]="",Table1[[#This Row],[Số phiếu chi]]&lt;&gt;""),"C",0))</f>
        <v>0</v>
      </c>
    </row>
    <row r="1419" spans="4:7" x14ac:dyDescent="0.25">
      <c r="D1419" s="2" t="str">
        <f>IF(Table1[[#This Row],[Ngày]]="","",Table1[[#This Row],[Ngày]])</f>
        <v/>
      </c>
      <c r="E1419" s="27" t="str">
        <f>IF(Table1[[#This Row],[Ngày2]]="","",MONTH(Table1[[#This Row],[Ngày2]]))</f>
        <v/>
      </c>
      <c r="G1419" s="5">
        <f>IF(AND(Table1[[#This Row],[Số phiếu thu]]&lt;&gt;"",Table1[[#This Row],[Số phiếu chi]]=""),"T",IF(AND(Table1[[#This Row],[Số phiếu thu]]="",Table1[[#This Row],[Số phiếu chi]]&lt;&gt;""),"C",0))</f>
        <v>0</v>
      </c>
    </row>
    <row r="1420" spans="4:7" x14ac:dyDescent="0.25">
      <c r="D1420" s="2" t="str">
        <f>IF(Table1[[#This Row],[Ngày]]="","",Table1[[#This Row],[Ngày]])</f>
        <v/>
      </c>
      <c r="E1420" s="27" t="str">
        <f>IF(Table1[[#This Row],[Ngày2]]="","",MONTH(Table1[[#This Row],[Ngày2]]))</f>
        <v/>
      </c>
      <c r="G1420" s="5">
        <f>IF(AND(Table1[[#This Row],[Số phiếu thu]]&lt;&gt;"",Table1[[#This Row],[Số phiếu chi]]=""),"T",IF(AND(Table1[[#This Row],[Số phiếu thu]]="",Table1[[#This Row],[Số phiếu chi]]&lt;&gt;""),"C",0))</f>
        <v>0</v>
      </c>
    </row>
    <row r="1421" spans="4:7" x14ac:dyDescent="0.25">
      <c r="D1421" s="2" t="str">
        <f>IF(Table1[[#This Row],[Ngày]]="","",Table1[[#This Row],[Ngày]])</f>
        <v/>
      </c>
      <c r="E1421" s="27" t="str">
        <f>IF(Table1[[#This Row],[Ngày2]]="","",MONTH(Table1[[#This Row],[Ngày2]]))</f>
        <v/>
      </c>
      <c r="G1421" s="5">
        <f>IF(AND(Table1[[#This Row],[Số phiếu thu]]&lt;&gt;"",Table1[[#This Row],[Số phiếu chi]]=""),"T",IF(AND(Table1[[#This Row],[Số phiếu thu]]="",Table1[[#This Row],[Số phiếu chi]]&lt;&gt;""),"C",0))</f>
        <v>0</v>
      </c>
    </row>
    <row r="1422" spans="4:7" x14ac:dyDescent="0.25">
      <c r="D1422" s="2" t="str">
        <f>IF(Table1[[#This Row],[Ngày]]="","",Table1[[#This Row],[Ngày]])</f>
        <v/>
      </c>
      <c r="E1422" s="27" t="str">
        <f>IF(Table1[[#This Row],[Ngày2]]="","",MONTH(Table1[[#This Row],[Ngày2]]))</f>
        <v/>
      </c>
      <c r="G1422" s="5">
        <f>IF(AND(Table1[[#This Row],[Số phiếu thu]]&lt;&gt;"",Table1[[#This Row],[Số phiếu chi]]=""),"T",IF(AND(Table1[[#This Row],[Số phiếu thu]]="",Table1[[#This Row],[Số phiếu chi]]&lt;&gt;""),"C",0))</f>
        <v>0</v>
      </c>
    </row>
    <row r="1423" spans="4:7" x14ac:dyDescent="0.25">
      <c r="D1423" s="2" t="str">
        <f>IF(Table1[[#This Row],[Ngày]]="","",Table1[[#This Row],[Ngày]])</f>
        <v/>
      </c>
      <c r="E1423" s="27" t="str">
        <f>IF(Table1[[#This Row],[Ngày2]]="","",MONTH(Table1[[#This Row],[Ngày2]]))</f>
        <v/>
      </c>
      <c r="G1423" s="5">
        <f>IF(AND(Table1[[#This Row],[Số phiếu thu]]&lt;&gt;"",Table1[[#This Row],[Số phiếu chi]]=""),"T",IF(AND(Table1[[#This Row],[Số phiếu thu]]="",Table1[[#This Row],[Số phiếu chi]]&lt;&gt;""),"C",0))</f>
        <v>0</v>
      </c>
    </row>
    <row r="1424" spans="4:7" x14ac:dyDescent="0.25">
      <c r="D1424" s="2" t="str">
        <f>IF(Table1[[#This Row],[Ngày]]="","",Table1[[#This Row],[Ngày]])</f>
        <v/>
      </c>
      <c r="E1424" s="27" t="str">
        <f>IF(Table1[[#This Row],[Ngày2]]="","",MONTH(Table1[[#This Row],[Ngày2]]))</f>
        <v/>
      </c>
      <c r="G1424" s="5">
        <f>IF(AND(Table1[[#This Row],[Số phiếu thu]]&lt;&gt;"",Table1[[#This Row],[Số phiếu chi]]=""),"T",IF(AND(Table1[[#This Row],[Số phiếu thu]]="",Table1[[#This Row],[Số phiếu chi]]&lt;&gt;""),"C",0))</f>
        <v>0</v>
      </c>
    </row>
    <row r="1425" spans="4:7" x14ac:dyDescent="0.25">
      <c r="D1425" s="2" t="str">
        <f>IF(Table1[[#This Row],[Ngày]]="","",Table1[[#This Row],[Ngày]])</f>
        <v/>
      </c>
      <c r="E1425" s="27" t="str">
        <f>IF(Table1[[#This Row],[Ngày2]]="","",MONTH(Table1[[#This Row],[Ngày2]]))</f>
        <v/>
      </c>
      <c r="G1425" s="5">
        <f>IF(AND(Table1[[#This Row],[Số phiếu thu]]&lt;&gt;"",Table1[[#This Row],[Số phiếu chi]]=""),"T",IF(AND(Table1[[#This Row],[Số phiếu thu]]="",Table1[[#This Row],[Số phiếu chi]]&lt;&gt;""),"C",0))</f>
        <v>0</v>
      </c>
    </row>
    <row r="1426" spans="4:7" x14ac:dyDescent="0.25">
      <c r="D1426" s="2" t="str">
        <f>IF(Table1[[#This Row],[Ngày]]="","",Table1[[#This Row],[Ngày]])</f>
        <v/>
      </c>
      <c r="E1426" s="27" t="str">
        <f>IF(Table1[[#This Row],[Ngày2]]="","",MONTH(Table1[[#This Row],[Ngày2]]))</f>
        <v/>
      </c>
      <c r="G1426" s="5">
        <f>IF(AND(Table1[[#This Row],[Số phiếu thu]]&lt;&gt;"",Table1[[#This Row],[Số phiếu chi]]=""),"T",IF(AND(Table1[[#This Row],[Số phiếu thu]]="",Table1[[#This Row],[Số phiếu chi]]&lt;&gt;""),"C",0))</f>
        <v>0</v>
      </c>
    </row>
    <row r="1427" spans="4:7" x14ac:dyDescent="0.25">
      <c r="D1427" s="2" t="str">
        <f>IF(Table1[[#This Row],[Ngày]]="","",Table1[[#This Row],[Ngày]])</f>
        <v/>
      </c>
      <c r="E1427" s="27" t="str">
        <f>IF(Table1[[#This Row],[Ngày2]]="","",MONTH(Table1[[#This Row],[Ngày2]]))</f>
        <v/>
      </c>
      <c r="G1427" s="5">
        <f>IF(AND(Table1[[#This Row],[Số phiếu thu]]&lt;&gt;"",Table1[[#This Row],[Số phiếu chi]]=""),"T",IF(AND(Table1[[#This Row],[Số phiếu thu]]="",Table1[[#This Row],[Số phiếu chi]]&lt;&gt;""),"C",0))</f>
        <v>0</v>
      </c>
    </row>
    <row r="1428" spans="4:7" x14ac:dyDescent="0.25">
      <c r="D1428" s="2" t="str">
        <f>IF(Table1[[#This Row],[Ngày]]="","",Table1[[#This Row],[Ngày]])</f>
        <v/>
      </c>
      <c r="E1428" s="27" t="str">
        <f>IF(Table1[[#This Row],[Ngày2]]="","",MONTH(Table1[[#This Row],[Ngày2]]))</f>
        <v/>
      </c>
      <c r="G1428" s="5">
        <f>IF(AND(Table1[[#This Row],[Số phiếu thu]]&lt;&gt;"",Table1[[#This Row],[Số phiếu chi]]=""),"T",IF(AND(Table1[[#This Row],[Số phiếu thu]]="",Table1[[#This Row],[Số phiếu chi]]&lt;&gt;""),"C",0))</f>
        <v>0</v>
      </c>
    </row>
    <row r="1429" spans="4:7" x14ac:dyDescent="0.25">
      <c r="D1429" s="2" t="str">
        <f>IF(Table1[[#This Row],[Ngày]]="","",Table1[[#This Row],[Ngày]])</f>
        <v/>
      </c>
      <c r="E1429" s="27" t="str">
        <f>IF(Table1[[#This Row],[Ngày2]]="","",MONTH(Table1[[#This Row],[Ngày2]]))</f>
        <v/>
      </c>
      <c r="G1429" s="5">
        <f>IF(AND(Table1[[#This Row],[Số phiếu thu]]&lt;&gt;"",Table1[[#This Row],[Số phiếu chi]]=""),"T",IF(AND(Table1[[#This Row],[Số phiếu thu]]="",Table1[[#This Row],[Số phiếu chi]]&lt;&gt;""),"C",0))</f>
        <v>0</v>
      </c>
    </row>
    <row r="1430" spans="4:7" x14ac:dyDescent="0.25">
      <c r="D1430" s="2" t="str">
        <f>IF(Table1[[#This Row],[Ngày]]="","",Table1[[#This Row],[Ngày]])</f>
        <v/>
      </c>
      <c r="E1430" s="27" t="str">
        <f>IF(Table1[[#This Row],[Ngày2]]="","",MONTH(Table1[[#This Row],[Ngày2]]))</f>
        <v/>
      </c>
      <c r="G1430" s="5">
        <f>IF(AND(Table1[[#This Row],[Số phiếu thu]]&lt;&gt;"",Table1[[#This Row],[Số phiếu chi]]=""),"T",IF(AND(Table1[[#This Row],[Số phiếu thu]]="",Table1[[#This Row],[Số phiếu chi]]&lt;&gt;""),"C",0))</f>
        <v>0</v>
      </c>
    </row>
    <row r="1431" spans="4:7" x14ac:dyDescent="0.25">
      <c r="D1431" s="2" t="str">
        <f>IF(Table1[[#This Row],[Ngày]]="","",Table1[[#This Row],[Ngày]])</f>
        <v/>
      </c>
      <c r="E1431" s="27" t="str">
        <f>IF(Table1[[#This Row],[Ngày2]]="","",MONTH(Table1[[#This Row],[Ngày2]]))</f>
        <v/>
      </c>
      <c r="G1431" s="5">
        <f>IF(AND(Table1[[#This Row],[Số phiếu thu]]&lt;&gt;"",Table1[[#This Row],[Số phiếu chi]]=""),"T",IF(AND(Table1[[#This Row],[Số phiếu thu]]="",Table1[[#This Row],[Số phiếu chi]]&lt;&gt;""),"C",0))</f>
        <v>0</v>
      </c>
    </row>
    <row r="1432" spans="4:7" x14ac:dyDescent="0.25">
      <c r="D1432" s="2" t="str">
        <f>IF(Table1[[#This Row],[Ngày]]="","",Table1[[#This Row],[Ngày]])</f>
        <v/>
      </c>
      <c r="E1432" s="27" t="str">
        <f>IF(Table1[[#This Row],[Ngày2]]="","",MONTH(Table1[[#This Row],[Ngày2]]))</f>
        <v/>
      </c>
      <c r="G1432" s="5">
        <f>IF(AND(Table1[[#This Row],[Số phiếu thu]]&lt;&gt;"",Table1[[#This Row],[Số phiếu chi]]=""),"T",IF(AND(Table1[[#This Row],[Số phiếu thu]]="",Table1[[#This Row],[Số phiếu chi]]&lt;&gt;""),"C",0))</f>
        <v>0</v>
      </c>
    </row>
    <row r="1433" spans="4:7" x14ac:dyDescent="0.25">
      <c r="D1433" s="2" t="str">
        <f>IF(Table1[[#This Row],[Ngày]]="","",Table1[[#This Row],[Ngày]])</f>
        <v/>
      </c>
      <c r="E1433" s="27" t="str">
        <f>IF(Table1[[#This Row],[Ngày2]]="","",MONTH(Table1[[#This Row],[Ngày2]]))</f>
        <v/>
      </c>
      <c r="G1433" s="5">
        <f>IF(AND(Table1[[#This Row],[Số phiếu thu]]&lt;&gt;"",Table1[[#This Row],[Số phiếu chi]]=""),"T",IF(AND(Table1[[#This Row],[Số phiếu thu]]="",Table1[[#This Row],[Số phiếu chi]]&lt;&gt;""),"C",0))</f>
        <v>0</v>
      </c>
    </row>
    <row r="1434" spans="4:7" x14ac:dyDescent="0.25">
      <c r="D1434" s="2" t="str">
        <f>IF(Table1[[#This Row],[Ngày]]="","",Table1[[#This Row],[Ngày]])</f>
        <v/>
      </c>
      <c r="E1434" s="27" t="str">
        <f>IF(Table1[[#This Row],[Ngày2]]="","",MONTH(Table1[[#This Row],[Ngày2]]))</f>
        <v/>
      </c>
      <c r="G1434" s="5">
        <f>IF(AND(Table1[[#This Row],[Số phiếu thu]]&lt;&gt;"",Table1[[#This Row],[Số phiếu chi]]=""),"T",IF(AND(Table1[[#This Row],[Số phiếu thu]]="",Table1[[#This Row],[Số phiếu chi]]&lt;&gt;""),"C",0))</f>
        <v>0</v>
      </c>
    </row>
    <row r="1435" spans="4:7" x14ac:dyDescent="0.25">
      <c r="D1435" s="2" t="str">
        <f>IF(Table1[[#This Row],[Ngày]]="","",Table1[[#This Row],[Ngày]])</f>
        <v/>
      </c>
      <c r="E1435" s="27" t="str">
        <f>IF(Table1[[#This Row],[Ngày2]]="","",MONTH(Table1[[#This Row],[Ngày2]]))</f>
        <v/>
      </c>
      <c r="G1435" s="5">
        <f>IF(AND(Table1[[#This Row],[Số phiếu thu]]&lt;&gt;"",Table1[[#This Row],[Số phiếu chi]]=""),"T",IF(AND(Table1[[#This Row],[Số phiếu thu]]="",Table1[[#This Row],[Số phiếu chi]]&lt;&gt;""),"C",0))</f>
        <v>0</v>
      </c>
    </row>
    <row r="1436" spans="4:7" x14ac:dyDescent="0.25">
      <c r="D1436" s="2" t="str">
        <f>IF(Table1[[#This Row],[Ngày]]="","",Table1[[#This Row],[Ngày]])</f>
        <v/>
      </c>
      <c r="E1436" s="27" t="str">
        <f>IF(Table1[[#This Row],[Ngày2]]="","",MONTH(Table1[[#This Row],[Ngày2]]))</f>
        <v/>
      </c>
      <c r="G1436" s="5">
        <f>IF(AND(Table1[[#This Row],[Số phiếu thu]]&lt;&gt;"",Table1[[#This Row],[Số phiếu chi]]=""),"T",IF(AND(Table1[[#This Row],[Số phiếu thu]]="",Table1[[#This Row],[Số phiếu chi]]&lt;&gt;""),"C",0))</f>
        <v>0</v>
      </c>
    </row>
    <row r="1437" spans="4:7" x14ac:dyDescent="0.25">
      <c r="D1437" s="2" t="str">
        <f>IF(Table1[[#This Row],[Ngày]]="","",Table1[[#This Row],[Ngày]])</f>
        <v/>
      </c>
      <c r="E1437" s="27" t="str">
        <f>IF(Table1[[#This Row],[Ngày2]]="","",MONTH(Table1[[#This Row],[Ngày2]]))</f>
        <v/>
      </c>
      <c r="G1437" s="5">
        <f>IF(AND(Table1[[#This Row],[Số phiếu thu]]&lt;&gt;"",Table1[[#This Row],[Số phiếu chi]]=""),"T",IF(AND(Table1[[#This Row],[Số phiếu thu]]="",Table1[[#This Row],[Số phiếu chi]]&lt;&gt;""),"C",0))</f>
        <v>0</v>
      </c>
    </row>
    <row r="1438" spans="4:7" x14ac:dyDescent="0.25">
      <c r="D1438" s="2" t="str">
        <f>IF(Table1[[#This Row],[Ngày]]="","",Table1[[#This Row],[Ngày]])</f>
        <v/>
      </c>
      <c r="E1438" s="27" t="str">
        <f>IF(Table1[[#This Row],[Ngày2]]="","",MONTH(Table1[[#This Row],[Ngày2]]))</f>
        <v/>
      </c>
      <c r="G1438" s="5">
        <f>IF(AND(Table1[[#This Row],[Số phiếu thu]]&lt;&gt;"",Table1[[#This Row],[Số phiếu chi]]=""),"T",IF(AND(Table1[[#This Row],[Số phiếu thu]]="",Table1[[#This Row],[Số phiếu chi]]&lt;&gt;""),"C",0))</f>
        <v>0</v>
      </c>
    </row>
    <row r="1439" spans="4:7" x14ac:dyDescent="0.25">
      <c r="D1439" s="2" t="str">
        <f>IF(Table1[[#This Row],[Ngày]]="","",Table1[[#This Row],[Ngày]])</f>
        <v/>
      </c>
      <c r="E1439" s="27" t="str">
        <f>IF(Table1[[#This Row],[Ngày2]]="","",MONTH(Table1[[#This Row],[Ngày2]]))</f>
        <v/>
      </c>
      <c r="G1439" s="5">
        <f>IF(AND(Table1[[#This Row],[Số phiếu thu]]&lt;&gt;"",Table1[[#This Row],[Số phiếu chi]]=""),"T",IF(AND(Table1[[#This Row],[Số phiếu thu]]="",Table1[[#This Row],[Số phiếu chi]]&lt;&gt;""),"C",0))</f>
        <v>0</v>
      </c>
    </row>
    <row r="1440" spans="4:7" x14ac:dyDescent="0.25">
      <c r="D1440" s="2" t="str">
        <f>IF(Table1[[#This Row],[Ngày]]="","",Table1[[#This Row],[Ngày]])</f>
        <v/>
      </c>
      <c r="E1440" s="27" t="str">
        <f>IF(Table1[[#This Row],[Ngày2]]="","",MONTH(Table1[[#This Row],[Ngày2]]))</f>
        <v/>
      </c>
      <c r="G1440" s="5">
        <f>IF(AND(Table1[[#This Row],[Số phiếu thu]]&lt;&gt;"",Table1[[#This Row],[Số phiếu chi]]=""),"T",IF(AND(Table1[[#This Row],[Số phiếu thu]]="",Table1[[#This Row],[Số phiếu chi]]&lt;&gt;""),"C",0))</f>
        <v>0</v>
      </c>
    </row>
    <row r="1441" spans="4:7" x14ac:dyDescent="0.25">
      <c r="D1441" s="2" t="str">
        <f>IF(Table1[[#This Row],[Ngày]]="","",Table1[[#This Row],[Ngày]])</f>
        <v/>
      </c>
      <c r="E1441" s="27" t="str">
        <f>IF(Table1[[#This Row],[Ngày2]]="","",MONTH(Table1[[#This Row],[Ngày2]]))</f>
        <v/>
      </c>
      <c r="G1441" s="5">
        <f>IF(AND(Table1[[#This Row],[Số phiếu thu]]&lt;&gt;"",Table1[[#This Row],[Số phiếu chi]]=""),"T",IF(AND(Table1[[#This Row],[Số phiếu thu]]="",Table1[[#This Row],[Số phiếu chi]]&lt;&gt;""),"C",0))</f>
        <v>0</v>
      </c>
    </row>
    <row r="1442" spans="4:7" x14ac:dyDescent="0.25">
      <c r="D1442" s="2" t="str">
        <f>IF(Table1[[#This Row],[Ngày]]="","",Table1[[#This Row],[Ngày]])</f>
        <v/>
      </c>
      <c r="E1442" s="27" t="str">
        <f>IF(Table1[[#This Row],[Ngày2]]="","",MONTH(Table1[[#This Row],[Ngày2]]))</f>
        <v/>
      </c>
      <c r="G1442" s="5">
        <f>IF(AND(Table1[[#This Row],[Số phiếu thu]]&lt;&gt;"",Table1[[#This Row],[Số phiếu chi]]=""),"T",IF(AND(Table1[[#This Row],[Số phiếu thu]]="",Table1[[#This Row],[Số phiếu chi]]&lt;&gt;""),"C",0))</f>
        <v>0</v>
      </c>
    </row>
    <row r="1443" spans="4:7" x14ac:dyDescent="0.25">
      <c r="D1443" s="2" t="str">
        <f>IF(Table1[[#This Row],[Ngày]]="","",Table1[[#This Row],[Ngày]])</f>
        <v/>
      </c>
      <c r="E1443" s="27" t="str">
        <f>IF(Table1[[#This Row],[Ngày2]]="","",MONTH(Table1[[#This Row],[Ngày2]]))</f>
        <v/>
      </c>
      <c r="G1443" s="5">
        <f>IF(AND(Table1[[#This Row],[Số phiếu thu]]&lt;&gt;"",Table1[[#This Row],[Số phiếu chi]]=""),"T",IF(AND(Table1[[#This Row],[Số phiếu thu]]="",Table1[[#This Row],[Số phiếu chi]]&lt;&gt;""),"C",0))</f>
        <v>0</v>
      </c>
    </row>
    <row r="1444" spans="4:7" x14ac:dyDescent="0.25">
      <c r="D1444" s="2" t="str">
        <f>IF(Table1[[#This Row],[Ngày]]="","",Table1[[#This Row],[Ngày]])</f>
        <v/>
      </c>
      <c r="E1444" s="27" t="str">
        <f>IF(Table1[[#This Row],[Ngày2]]="","",MONTH(Table1[[#This Row],[Ngày2]]))</f>
        <v/>
      </c>
      <c r="G1444" s="5">
        <f>IF(AND(Table1[[#This Row],[Số phiếu thu]]&lt;&gt;"",Table1[[#This Row],[Số phiếu chi]]=""),"T",IF(AND(Table1[[#This Row],[Số phiếu thu]]="",Table1[[#This Row],[Số phiếu chi]]&lt;&gt;""),"C",0))</f>
        <v>0</v>
      </c>
    </row>
    <row r="1445" spans="4:7" x14ac:dyDescent="0.25">
      <c r="D1445" s="2" t="str">
        <f>IF(Table1[[#This Row],[Ngày]]="","",Table1[[#This Row],[Ngày]])</f>
        <v/>
      </c>
      <c r="E1445" s="27" t="str">
        <f>IF(Table1[[#This Row],[Ngày2]]="","",MONTH(Table1[[#This Row],[Ngày2]]))</f>
        <v/>
      </c>
      <c r="G1445" s="5">
        <f>IF(AND(Table1[[#This Row],[Số phiếu thu]]&lt;&gt;"",Table1[[#This Row],[Số phiếu chi]]=""),"T",IF(AND(Table1[[#This Row],[Số phiếu thu]]="",Table1[[#This Row],[Số phiếu chi]]&lt;&gt;""),"C",0))</f>
        <v>0</v>
      </c>
    </row>
    <row r="1446" spans="4:7" x14ac:dyDescent="0.25">
      <c r="D1446" s="2" t="str">
        <f>IF(Table1[[#This Row],[Ngày]]="","",Table1[[#This Row],[Ngày]])</f>
        <v/>
      </c>
      <c r="E1446" s="27" t="str">
        <f>IF(Table1[[#This Row],[Ngày2]]="","",MONTH(Table1[[#This Row],[Ngày2]]))</f>
        <v/>
      </c>
      <c r="G1446" s="5">
        <f>IF(AND(Table1[[#This Row],[Số phiếu thu]]&lt;&gt;"",Table1[[#This Row],[Số phiếu chi]]=""),"T",IF(AND(Table1[[#This Row],[Số phiếu thu]]="",Table1[[#This Row],[Số phiếu chi]]&lt;&gt;""),"C",0))</f>
        <v>0</v>
      </c>
    </row>
    <row r="1447" spans="4:7" x14ac:dyDescent="0.25">
      <c r="D1447" s="2" t="str">
        <f>IF(Table1[[#This Row],[Ngày]]="","",Table1[[#This Row],[Ngày]])</f>
        <v/>
      </c>
      <c r="E1447" s="27" t="str">
        <f>IF(Table1[[#This Row],[Ngày2]]="","",MONTH(Table1[[#This Row],[Ngày2]]))</f>
        <v/>
      </c>
      <c r="G1447" s="5">
        <f>IF(AND(Table1[[#This Row],[Số phiếu thu]]&lt;&gt;"",Table1[[#This Row],[Số phiếu chi]]=""),"T",IF(AND(Table1[[#This Row],[Số phiếu thu]]="",Table1[[#This Row],[Số phiếu chi]]&lt;&gt;""),"C",0))</f>
        <v>0</v>
      </c>
    </row>
    <row r="1448" spans="4:7" x14ac:dyDescent="0.25">
      <c r="D1448" s="2" t="str">
        <f>IF(Table1[[#This Row],[Ngày]]="","",Table1[[#This Row],[Ngày]])</f>
        <v/>
      </c>
      <c r="E1448" s="27" t="str">
        <f>IF(Table1[[#This Row],[Ngày2]]="","",MONTH(Table1[[#This Row],[Ngày2]]))</f>
        <v/>
      </c>
      <c r="G1448" s="5">
        <f>IF(AND(Table1[[#This Row],[Số phiếu thu]]&lt;&gt;"",Table1[[#This Row],[Số phiếu chi]]=""),"T",IF(AND(Table1[[#This Row],[Số phiếu thu]]="",Table1[[#This Row],[Số phiếu chi]]&lt;&gt;""),"C",0))</f>
        <v>0</v>
      </c>
    </row>
    <row r="1449" spans="4:7" x14ac:dyDescent="0.25">
      <c r="D1449" s="2" t="str">
        <f>IF(Table1[[#This Row],[Ngày]]="","",Table1[[#This Row],[Ngày]])</f>
        <v/>
      </c>
      <c r="E1449" s="27" t="str">
        <f>IF(Table1[[#This Row],[Ngày2]]="","",MONTH(Table1[[#This Row],[Ngày2]]))</f>
        <v/>
      </c>
      <c r="G1449" s="5">
        <f>IF(AND(Table1[[#This Row],[Số phiếu thu]]&lt;&gt;"",Table1[[#This Row],[Số phiếu chi]]=""),"T",IF(AND(Table1[[#This Row],[Số phiếu thu]]="",Table1[[#This Row],[Số phiếu chi]]&lt;&gt;""),"C",0))</f>
        <v>0</v>
      </c>
    </row>
    <row r="1450" spans="4:7" x14ac:dyDescent="0.25">
      <c r="D1450" s="2" t="str">
        <f>IF(Table1[[#This Row],[Ngày]]="","",Table1[[#This Row],[Ngày]])</f>
        <v/>
      </c>
      <c r="E1450" s="27" t="str">
        <f>IF(Table1[[#This Row],[Ngày2]]="","",MONTH(Table1[[#This Row],[Ngày2]]))</f>
        <v/>
      </c>
      <c r="G1450" s="5">
        <f>IF(AND(Table1[[#This Row],[Số phiếu thu]]&lt;&gt;"",Table1[[#This Row],[Số phiếu chi]]=""),"T",IF(AND(Table1[[#This Row],[Số phiếu thu]]="",Table1[[#This Row],[Số phiếu chi]]&lt;&gt;""),"C",0))</f>
        <v>0</v>
      </c>
    </row>
    <row r="1451" spans="4:7" x14ac:dyDescent="0.25">
      <c r="D1451" s="2" t="str">
        <f>IF(Table1[[#This Row],[Ngày]]="","",Table1[[#This Row],[Ngày]])</f>
        <v/>
      </c>
      <c r="E1451" s="27" t="str">
        <f>IF(Table1[[#This Row],[Ngày2]]="","",MONTH(Table1[[#This Row],[Ngày2]]))</f>
        <v/>
      </c>
      <c r="G1451" s="5">
        <f>IF(AND(Table1[[#This Row],[Số phiếu thu]]&lt;&gt;"",Table1[[#This Row],[Số phiếu chi]]=""),"T",IF(AND(Table1[[#This Row],[Số phiếu thu]]="",Table1[[#This Row],[Số phiếu chi]]&lt;&gt;""),"C",0))</f>
        <v>0</v>
      </c>
    </row>
    <row r="1452" spans="4:7" x14ac:dyDescent="0.25">
      <c r="D1452" s="2" t="str">
        <f>IF(Table1[[#This Row],[Ngày]]="","",Table1[[#This Row],[Ngày]])</f>
        <v/>
      </c>
      <c r="E1452" s="27" t="str">
        <f>IF(Table1[[#This Row],[Ngày2]]="","",MONTH(Table1[[#This Row],[Ngày2]]))</f>
        <v/>
      </c>
      <c r="G1452" s="5">
        <f>IF(AND(Table1[[#This Row],[Số phiếu thu]]&lt;&gt;"",Table1[[#This Row],[Số phiếu chi]]=""),"T",IF(AND(Table1[[#This Row],[Số phiếu thu]]="",Table1[[#This Row],[Số phiếu chi]]&lt;&gt;""),"C",0))</f>
        <v>0</v>
      </c>
    </row>
    <row r="1453" spans="4:7" x14ac:dyDescent="0.25">
      <c r="D1453" s="2" t="str">
        <f>IF(Table1[[#This Row],[Ngày]]="","",Table1[[#This Row],[Ngày]])</f>
        <v/>
      </c>
      <c r="E1453" s="27" t="str">
        <f>IF(Table1[[#This Row],[Ngày2]]="","",MONTH(Table1[[#This Row],[Ngày2]]))</f>
        <v/>
      </c>
      <c r="G1453" s="5">
        <f>IF(AND(Table1[[#This Row],[Số phiếu thu]]&lt;&gt;"",Table1[[#This Row],[Số phiếu chi]]=""),"T",IF(AND(Table1[[#This Row],[Số phiếu thu]]="",Table1[[#This Row],[Số phiếu chi]]&lt;&gt;""),"C",0))</f>
        <v>0</v>
      </c>
    </row>
    <row r="1454" spans="4:7" x14ac:dyDescent="0.25">
      <c r="D1454" s="2" t="str">
        <f>IF(Table1[[#This Row],[Ngày]]="","",Table1[[#This Row],[Ngày]])</f>
        <v/>
      </c>
      <c r="E1454" s="27" t="str">
        <f>IF(Table1[[#This Row],[Ngày2]]="","",MONTH(Table1[[#This Row],[Ngày2]]))</f>
        <v/>
      </c>
      <c r="G1454" s="5">
        <f>IF(AND(Table1[[#This Row],[Số phiếu thu]]&lt;&gt;"",Table1[[#This Row],[Số phiếu chi]]=""),"T",IF(AND(Table1[[#This Row],[Số phiếu thu]]="",Table1[[#This Row],[Số phiếu chi]]&lt;&gt;""),"C",0))</f>
        <v>0</v>
      </c>
    </row>
    <row r="1455" spans="4:7" x14ac:dyDescent="0.25">
      <c r="D1455" s="2" t="str">
        <f>IF(Table1[[#This Row],[Ngày]]="","",Table1[[#This Row],[Ngày]])</f>
        <v/>
      </c>
      <c r="E1455" s="27" t="str">
        <f>IF(Table1[[#This Row],[Ngày2]]="","",MONTH(Table1[[#This Row],[Ngày2]]))</f>
        <v/>
      </c>
      <c r="G1455" s="5">
        <f>IF(AND(Table1[[#This Row],[Số phiếu thu]]&lt;&gt;"",Table1[[#This Row],[Số phiếu chi]]=""),"T",IF(AND(Table1[[#This Row],[Số phiếu thu]]="",Table1[[#This Row],[Số phiếu chi]]&lt;&gt;""),"C",0))</f>
        <v>0</v>
      </c>
    </row>
    <row r="1456" spans="4:7" x14ac:dyDescent="0.25">
      <c r="D1456" s="2" t="str">
        <f>IF(Table1[[#This Row],[Ngày]]="","",Table1[[#This Row],[Ngày]])</f>
        <v/>
      </c>
      <c r="E1456" s="27" t="str">
        <f>IF(Table1[[#This Row],[Ngày2]]="","",MONTH(Table1[[#This Row],[Ngày2]]))</f>
        <v/>
      </c>
      <c r="G1456" s="5">
        <f>IF(AND(Table1[[#This Row],[Số phiếu thu]]&lt;&gt;"",Table1[[#This Row],[Số phiếu chi]]=""),"T",IF(AND(Table1[[#This Row],[Số phiếu thu]]="",Table1[[#This Row],[Số phiếu chi]]&lt;&gt;""),"C",0))</f>
        <v>0</v>
      </c>
    </row>
    <row r="1457" spans="4:7" x14ac:dyDescent="0.25">
      <c r="D1457" s="2" t="str">
        <f>IF(Table1[[#This Row],[Ngày]]="","",Table1[[#This Row],[Ngày]])</f>
        <v/>
      </c>
      <c r="E1457" s="27" t="str">
        <f>IF(Table1[[#This Row],[Ngày2]]="","",MONTH(Table1[[#This Row],[Ngày2]]))</f>
        <v/>
      </c>
      <c r="G1457" s="5">
        <f>IF(AND(Table1[[#This Row],[Số phiếu thu]]&lt;&gt;"",Table1[[#This Row],[Số phiếu chi]]=""),"T",IF(AND(Table1[[#This Row],[Số phiếu thu]]="",Table1[[#This Row],[Số phiếu chi]]&lt;&gt;""),"C",0))</f>
        <v>0</v>
      </c>
    </row>
    <row r="1458" spans="4:7" x14ac:dyDescent="0.25">
      <c r="D1458" s="2" t="str">
        <f>IF(Table1[[#This Row],[Ngày]]="","",Table1[[#This Row],[Ngày]])</f>
        <v/>
      </c>
      <c r="E1458" s="27" t="str">
        <f>IF(Table1[[#This Row],[Ngày2]]="","",MONTH(Table1[[#This Row],[Ngày2]]))</f>
        <v/>
      </c>
      <c r="G1458" s="5">
        <f>IF(AND(Table1[[#This Row],[Số phiếu thu]]&lt;&gt;"",Table1[[#This Row],[Số phiếu chi]]=""),"T",IF(AND(Table1[[#This Row],[Số phiếu thu]]="",Table1[[#This Row],[Số phiếu chi]]&lt;&gt;""),"C",0))</f>
        <v>0</v>
      </c>
    </row>
    <row r="1459" spans="4:7" x14ac:dyDescent="0.25">
      <c r="D1459" s="2" t="str">
        <f>IF(Table1[[#This Row],[Ngày]]="","",Table1[[#This Row],[Ngày]])</f>
        <v/>
      </c>
      <c r="E1459" s="27" t="str">
        <f>IF(Table1[[#This Row],[Ngày2]]="","",MONTH(Table1[[#This Row],[Ngày2]]))</f>
        <v/>
      </c>
      <c r="G1459" s="5">
        <f>IF(AND(Table1[[#This Row],[Số phiếu thu]]&lt;&gt;"",Table1[[#This Row],[Số phiếu chi]]=""),"T",IF(AND(Table1[[#This Row],[Số phiếu thu]]="",Table1[[#This Row],[Số phiếu chi]]&lt;&gt;""),"C",0))</f>
        <v>0</v>
      </c>
    </row>
    <row r="1460" spans="4:7" x14ac:dyDescent="0.25">
      <c r="D1460" s="2" t="str">
        <f>IF(Table1[[#This Row],[Ngày]]="","",Table1[[#This Row],[Ngày]])</f>
        <v/>
      </c>
      <c r="E1460" s="27" t="str">
        <f>IF(Table1[[#This Row],[Ngày2]]="","",MONTH(Table1[[#This Row],[Ngày2]]))</f>
        <v/>
      </c>
      <c r="G1460" s="5">
        <f>IF(AND(Table1[[#This Row],[Số phiếu thu]]&lt;&gt;"",Table1[[#This Row],[Số phiếu chi]]=""),"T",IF(AND(Table1[[#This Row],[Số phiếu thu]]="",Table1[[#This Row],[Số phiếu chi]]&lt;&gt;""),"C",0))</f>
        <v>0</v>
      </c>
    </row>
    <row r="1461" spans="4:7" x14ac:dyDescent="0.25">
      <c r="D1461" s="2" t="str">
        <f>IF(Table1[[#This Row],[Ngày]]="","",Table1[[#This Row],[Ngày]])</f>
        <v/>
      </c>
      <c r="E1461" s="27" t="str">
        <f>IF(Table1[[#This Row],[Ngày2]]="","",MONTH(Table1[[#This Row],[Ngày2]]))</f>
        <v/>
      </c>
      <c r="G1461" s="5">
        <f>IF(AND(Table1[[#This Row],[Số phiếu thu]]&lt;&gt;"",Table1[[#This Row],[Số phiếu chi]]=""),"T",IF(AND(Table1[[#This Row],[Số phiếu thu]]="",Table1[[#This Row],[Số phiếu chi]]&lt;&gt;""),"C",0))</f>
        <v>0</v>
      </c>
    </row>
    <row r="1462" spans="4:7" x14ac:dyDescent="0.25">
      <c r="D1462" s="2" t="str">
        <f>IF(Table1[[#This Row],[Ngày]]="","",Table1[[#This Row],[Ngày]])</f>
        <v/>
      </c>
      <c r="E1462" s="27" t="str">
        <f>IF(Table1[[#This Row],[Ngày2]]="","",MONTH(Table1[[#This Row],[Ngày2]]))</f>
        <v/>
      </c>
      <c r="G1462" s="5">
        <f>IF(AND(Table1[[#This Row],[Số phiếu thu]]&lt;&gt;"",Table1[[#This Row],[Số phiếu chi]]=""),"T",IF(AND(Table1[[#This Row],[Số phiếu thu]]="",Table1[[#This Row],[Số phiếu chi]]&lt;&gt;""),"C",0))</f>
        <v>0</v>
      </c>
    </row>
    <row r="1463" spans="4:7" x14ac:dyDescent="0.25">
      <c r="D1463" s="2" t="str">
        <f>IF(Table1[[#This Row],[Ngày]]="","",Table1[[#This Row],[Ngày]])</f>
        <v/>
      </c>
      <c r="E1463" s="27" t="str">
        <f>IF(Table1[[#This Row],[Ngày2]]="","",MONTH(Table1[[#This Row],[Ngày2]]))</f>
        <v/>
      </c>
      <c r="G1463" s="5">
        <f>IF(AND(Table1[[#This Row],[Số phiếu thu]]&lt;&gt;"",Table1[[#This Row],[Số phiếu chi]]=""),"T",IF(AND(Table1[[#This Row],[Số phiếu thu]]="",Table1[[#This Row],[Số phiếu chi]]&lt;&gt;""),"C",0))</f>
        <v>0</v>
      </c>
    </row>
    <row r="1464" spans="4:7" x14ac:dyDescent="0.25">
      <c r="D1464" s="2" t="str">
        <f>IF(Table1[[#This Row],[Ngày]]="","",Table1[[#This Row],[Ngày]])</f>
        <v/>
      </c>
      <c r="E1464" s="27" t="str">
        <f>IF(Table1[[#This Row],[Ngày2]]="","",MONTH(Table1[[#This Row],[Ngày2]]))</f>
        <v/>
      </c>
      <c r="G1464" s="5">
        <f>IF(AND(Table1[[#This Row],[Số phiếu thu]]&lt;&gt;"",Table1[[#This Row],[Số phiếu chi]]=""),"T",IF(AND(Table1[[#This Row],[Số phiếu thu]]="",Table1[[#This Row],[Số phiếu chi]]&lt;&gt;""),"C",0))</f>
        <v>0</v>
      </c>
    </row>
    <row r="1465" spans="4:7" x14ac:dyDescent="0.25">
      <c r="D1465" s="2" t="str">
        <f>IF(Table1[[#This Row],[Ngày]]="","",Table1[[#This Row],[Ngày]])</f>
        <v/>
      </c>
      <c r="E1465" s="27" t="str">
        <f>IF(Table1[[#This Row],[Ngày2]]="","",MONTH(Table1[[#This Row],[Ngày2]]))</f>
        <v/>
      </c>
      <c r="G1465" s="5">
        <f>IF(AND(Table1[[#This Row],[Số phiếu thu]]&lt;&gt;"",Table1[[#This Row],[Số phiếu chi]]=""),"T",IF(AND(Table1[[#This Row],[Số phiếu thu]]="",Table1[[#This Row],[Số phiếu chi]]&lt;&gt;""),"C",0))</f>
        <v>0</v>
      </c>
    </row>
    <row r="1466" spans="4:7" x14ac:dyDescent="0.25">
      <c r="D1466" s="2" t="str">
        <f>IF(Table1[[#This Row],[Ngày]]="","",Table1[[#This Row],[Ngày]])</f>
        <v/>
      </c>
      <c r="E1466" s="27" t="str">
        <f>IF(Table1[[#This Row],[Ngày2]]="","",MONTH(Table1[[#This Row],[Ngày2]]))</f>
        <v/>
      </c>
      <c r="G1466" s="5">
        <f>IF(AND(Table1[[#This Row],[Số phiếu thu]]&lt;&gt;"",Table1[[#This Row],[Số phiếu chi]]=""),"T",IF(AND(Table1[[#This Row],[Số phiếu thu]]="",Table1[[#This Row],[Số phiếu chi]]&lt;&gt;""),"C",0))</f>
        <v>0</v>
      </c>
    </row>
    <row r="1467" spans="4:7" x14ac:dyDescent="0.25">
      <c r="D1467" s="2" t="str">
        <f>IF(Table1[[#This Row],[Ngày]]="","",Table1[[#This Row],[Ngày]])</f>
        <v/>
      </c>
      <c r="E1467" s="27" t="str">
        <f>IF(Table1[[#This Row],[Ngày2]]="","",MONTH(Table1[[#This Row],[Ngày2]]))</f>
        <v/>
      </c>
      <c r="G1467" s="5">
        <f>IF(AND(Table1[[#This Row],[Số phiếu thu]]&lt;&gt;"",Table1[[#This Row],[Số phiếu chi]]=""),"T",IF(AND(Table1[[#This Row],[Số phiếu thu]]="",Table1[[#This Row],[Số phiếu chi]]&lt;&gt;""),"C",0))</f>
        <v>0</v>
      </c>
    </row>
    <row r="1468" spans="4:7" x14ac:dyDescent="0.25">
      <c r="D1468" s="2" t="str">
        <f>IF(Table1[[#This Row],[Ngày]]="","",Table1[[#This Row],[Ngày]])</f>
        <v/>
      </c>
      <c r="E1468" s="27" t="str">
        <f>IF(Table1[[#This Row],[Ngày2]]="","",MONTH(Table1[[#This Row],[Ngày2]]))</f>
        <v/>
      </c>
      <c r="G1468" s="5">
        <f>IF(AND(Table1[[#This Row],[Số phiếu thu]]&lt;&gt;"",Table1[[#This Row],[Số phiếu chi]]=""),"T",IF(AND(Table1[[#This Row],[Số phiếu thu]]="",Table1[[#This Row],[Số phiếu chi]]&lt;&gt;""),"C",0))</f>
        <v>0</v>
      </c>
    </row>
    <row r="1469" spans="4:7" x14ac:dyDescent="0.25">
      <c r="D1469" s="2" t="str">
        <f>IF(Table1[[#This Row],[Ngày]]="","",Table1[[#This Row],[Ngày]])</f>
        <v/>
      </c>
      <c r="E1469" s="27" t="str">
        <f>IF(Table1[[#This Row],[Ngày2]]="","",MONTH(Table1[[#This Row],[Ngày2]]))</f>
        <v/>
      </c>
      <c r="G1469" s="5">
        <f>IF(AND(Table1[[#This Row],[Số phiếu thu]]&lt;&gt;"",Table1[[#This Row],[Số phiếu chi]]=""),"T",IF(AND(Table1[[#This Row],[Số phiếu thu]]="",Table1[[#This Row],[Số phiếu chi]]&lt;&gt;""),"C",0))</f>
        <v>0</v>
      </c>
    </row>
    <row r="1470" spans="4:7" x14ac:dyDescent="0.25">
      <c r="D1470" s="2" t="str">
        <f>IF(Table1[[#This Row],[Ngày]]="","",Table1[[#This Row],[Ngày]])</f>
        <v/>
      </c>
      <c r="E1470" s="27" t="str">
        <f>IF(Table1[[#This Row],[Ngày2]]="","",MONTH(Table1[[#This Row],[Ngày2]]))</f>
        <v/>
      </c>
      <c r="G1470" s="5">
        <f>IF(AND(Table1[[#This Row],[Số phiếu thu]]&lt;&gt;"",Table1[[#This Row],[Số phiếu chi]]=""),"T",IF(AND(Table1[[#This Row],[Số phiếu thu]]="",Table1[[#This Row],[Số phiếu chi]]&lt;&gt;""),"C",0))</f>
        <v>0</v>
      </c>
    </row>
    <row r="1471" spans="4:7" x14ac:dyDescent="0.25">
      <c r="D1471" s="2" t="str">
        <f>IF(Table1[[#This Row],[Ngày]]="","",Table1[[#This Row],[Ngày]])</f>
        <v/>
      </c>
      <c r="E1471" s="27" t="str">
        <f>IF(Table1[[#This Row],[Ngày2]]="","",MONTH(Table1[[#This Row],[Ngày2]]))</f>
        <v/>
      </c>
      <c r="G1471" s="5">
        <f>IF(AND(Table1[[#This Row],[Số phiếu thu]]&lt;&gt;"",Table1[[#This Row],[Số phiếu chi]]=""),"T",IF(AND(Table1[[#This Row],[Số phiếu thu]]="",Table1[[#This Row],[Số phiếu chi]]&lt;&gt;""),"C",0))</f>
        <v>0</v>
      </c>
    </row>
    <row r="1472" spans="4:7" x14ac:dyDescent="0.25">
      <c r="D1472" s="2" t="str">
        <f>IF(Table1[[#This Row],[Ngày]]="","",Table1[[#This Row],[Ngày]])</f>
        <v/>
      </c>
      <c r="E1472" s="27" t="str">
        <f>IF(Table1[[#This Row],[Ngày2]]="","",MONTH(Table1[[#This Row],[Ngày2]]))</f>
        <v/>
      </c>
      <c r="G1472" s="5">
        <f>IF(AND(Table1[[#This Row],[Số phiếu thu]]&lt;&gt;"",Table1[[#This Row],[Số phiếu chi]]=""),"T",IF(AND(Table1[[#This Row],[Số phiếu thu]]="",Table1[[#This Row],[Số phiếu chi]]&lt;&gt;""),"C",0))</f>
        <v>0</v>
      </c>
    </row>
    <row r="1473" spans="4:7" x14ac:dyDescent="0.25">
      <c r="D1473" s="2" t="str">
        <f>IF(Table1[[#This Row],[Ngày]]="","",Table1[[#This Row],[Ngày]])</f>
        <v/>
      </c>
      <c r="E1473" s="27" t="str">
        <f>IF(Table1[[#This Row],[Ngày2]]="","",MONTH(Table1[[#This Row],[Ngày2]]))</f>
        <v/>
      </c>
      <c r="G1473" s="5">
        <f>IF(AND(Table1[[#This Row],[Số phiếu thu]]&lt;&gt;"",Table1[[#This Row],[Số phiếu chi]]=""),"T",IF(AND(Table1[[#This Row],[Số phiếu thu]]="",Table1[[#This Row],[Số phiếu chi]]&lt;&gt;""),"C",0))</f>
        <v>0</v>
      </c>
    </row>
    <row r="1474" spans="4:7" x14ac:dyDescent="0.25">
      <c r="D1474" s="2" t="str">
        <f>IF(Table1[[#This Row],[Ngày]]="","",Table1[[#This Row],[Ngày]])</f>
        <v/>
      </c>
      <c r="E1474" s="27" t="str">
        <f>IF(Table1[[#This Row],[Ngày2]]="","",MONTH(Table1[[#This Row],[Ngày2]]))</f>
        <v/>
      </c>
      <c r="G1474" s="5">
        <f>IF(AND(Table1[[#This Row],[Số phiếu thu]]&lt;&gt;"",Table1[[#This Row],[Số phiếu chi]]=""),"T",IF(AND(Table1[[#This Row],[Số phiếu thu]]="",Table1[[#This Row],[Số phiếu chi]]&lt;&gt;""),"C",0))</f>
        <v>0</v>
      </c>
    </row>
    <row r="1475" spans="4:7" x14ac:dyDescent="0.25">
      <c r="D1475" s="2" t="str">
        <f>IF(Table1[[#This Row],[Ngày]]="","",Table1[[#This Row],[Ngày]])</f>
        <v/>
      </c>
      <c r="E1475" s="27" t="str">
        <f>IF(Table1[[#This Row],[Ngày2]]="","",MONTH(Table1[[#This Row],[Ngày2]]))</f>
        <v/>
      </c>
      <c r="G1475" s="5">
        <f>IF(AND(Table1[[#This Row],[Số phiếu thu]]&lt;&gt;"",Table1[[#This Row],[Số phiếu chi]]=""),"T",IF(AND(Table1[[#This Row],[Số phiếu thu]]="",Table1[[#This Row],[Số phiếu chi]]&lt;&gt;""),"C",0))</f>
        <v>0</v>
      </c>
    </row>
    <row r="1476" spans="4:7" x14ac:dyDescent="0.25">
      <c r="D1476" s="2" t="str">
        <f>IF(Table1[[#This Row],[Ngày]]="","",Table1[[#This Row],[Ngày]])</f>
        <v/>
      </c>
      <c r="E1476" s="27" t="str">
        <f>IF(Table1[[#This Row],[Ngày2]]="","",MONTH(Table1[[#This Row],[Ngày2]]))</f>
        <v/>
      </c>
      <c r="G1476" s="5">
        <f>IF(AND(Table1[[#This Row],[Số phiếu thu]]&lt;&gt;"",Table1[[#This Row],[Số phiếu chi]]=""),"T",IF(AND(Table1[[#This Row],[Số phiếu thu]]="",Table1[[#This Row],[Số phiếu chi]]&lt;&gt;""),"C",0))</f>
        <v>0</v>
      </c>
    </row>
    <row r="1477" spans="4:7" x14ac:dyDescent="0.25">
      <c r="D1477" s="2" t="str">
        <f>IF(Table1[[#This Row],[Ngày]]="","",Table1[[#This Row],[Ngày]])</f>
        <v/>
      </c>
      <c r="E1477" s="27" t="str">
        <f>IF(Table1[[#This Row],[Ngày2]]="","",MONTH(Table1[[#This Row],[Ngày2]]))</f>
        <v/>
      </c>
      <c r="G1477" s="5">
        <f>IF(AND(Table1[[#This Row],[Số phiếu thu]]&lt;&gt;"",Table1[[#This Row],[Số phiếu chi]]=""),"T",IF(AND(Table1[[#This Row],[Số phiếu thu]]="",Table1[[#This Row],[Số phiếu chi]]&lt;&gt;""),"C",0))</f>
        <v>0</v>
      </c>
    </row>
    <row r="1478" spans="4:7" x14ac:dyDescent="0.25">
      <c r="D1478" s="2" t="str">
        <f>IF(Table1[[#This Row],[Ngày]]="","",Table1[[#This Row],[Ngày]])</f>
        <v/>
      </c>
      <c r="E1478" s="27" t="str">
        <f>IF(Table1[[#This Row],[Ngày2]]="","",MONTH(Table1[[#This Row],[Ngày2]]))</f>
        <v/>
      </c>
      <c r="G1478" s="5">
        <f>IF(AND(Table1[[#This Row],[Số phiếu thu]]&lt;&gt;"",Table1[[#This Row],[Số phiếu chi]]=""),"T",IF(AND(Table1[[#This Row],[Số phiếu thu]]="",Table1[[#This Row],[Số phiếu chi]]&lt;&gt;""),"C",0))</f>
        <v>0</v>
      </c>
    </row>
    <row r="1479" spans="4:7" x14ac:dyDescent="0.25">
      <c r="D1479" s="2" t="str">
        <f>IF(Table1[[#This Row],[Ngày]]="","",Table1[[#This Row],[Ngày]])</f>
        <v/>
      </c>
      <c r="E1479" s="27" t="str">
        <f>IF(Table1[[#This Row],[Ngày2]]="","",MONTH(Table1[[#This Row],[Ngày2]]))</f>
        <v/>
      </c>
      <c r="G1479" s="5">
        <f>IF(AND(Table1[[#This Row],[Số phiếu thu]]&lt;&gt;"",Table1[[#This Row],[Số phiếu chi]]=""),"T",IF(AND(Table1[[#This Row],[Số phiếu thu]]="",Table1[[#This Row],[Số phiếu chi]]&lt;&gt;""),"C",0))</f>
        <v>0</v>
      </c>
    </row>
    <row r="1480" spans="4:7" x14ac:dyDescent="0.25">
      <c r="D1480" s="2" t="str">
        <f>IF(Table1[[#This Row],[Ngày]]="","",Table1[[#This Row],[Ngày]])</f>
        <v/>
      </c>
      <c r="E1480" s="27" t="str">
        <f>IF(Table1[[#This Row],[Ngày2]]="","",MONTH(Table1[[#This Row],[Ngày2]]))</f>
        <v/>
      </c>
      <c r="G1480" s="5">
        <f>IF(AND(Table1[[#This Row],[Số phiếu thu]]&lt;&gt;"",Table1[[#This Row],[Số phiếu chi]]=""),"T",IF(AND(Table1[[#This Row],[Số phiếu thu]]="",Table1[[#This Row],[Số phiếu chi]]&lt;&gt;""),"C",0))</f>
        <v>0</v>
      </c>
    </row>
    <row r="1481" spans="4:7" x14ac:dyDescent="0.25">
      <c r="D1481" s="2" t="str">
        <f>IF(Table1[[#This Row],[Ngày]]="","",Table1[[#This Row],[Ngày]])</f>
        <v/>
      </c>
      <c r="E1481" s="27" t="str">
        <f>IF(Table1[[#This Row],[Ngày2]]="","",MONTH(Table1[[#This Row],[Ngày2]]))</f>
        <v/>
      </c>
      <c r="G1481" s="5">
        <f>IF(AND(Table1[[#This Row],[Số phiếu thu]]&lt;&gt;"",Table1[[#This Row],[Số phiếu chi]]=""),"T",IF(AND(Table1[[#This Row],[Số phiếu thu]]="",Table1[[#This Row],[Số phiếu chi]]&lt;&gt;""),"C",0))</f>
        <v>0</v>
      </c>
    </row>
    <row r="1482" spans="4:7" x14ac:dyDescent="0.25">
      <c r="D1482" s="2" t="str">
        <f>IF(Table1[[#This Row],[Ngày]]="","",Table1[[#This Row],[Ngày]])</f>
        <v/>
      </c>
      <c r="E1482" s="27" t="str">
        <f>IF(Table1[[#This Row],[Ngày2]]="","",MONTH(Table1[[#This Row],[Ngày2]]))</f>
        <v/>
      </c>
      <c r="G1482" s="5">
        <f>IF(AND(Table1[[#This Row],[Số phiếu thu]]&lt;&gt;"",Table1[[#This Row],[Số phiếu chi]]=""),"T",IF(AND(Table1[[#This Row],[Số phiếu thu]]="",Table1[[#This Row],[Số phiếu chi]]&lt;&gt;""),"C",0))</f>
        <v>0</v>
      </c>
    </row>
    <row r="1483" spans="4:7" x14ac:dyDescent="0.25">
      <c r="D1483" s="2" t="str">
        <f>IF(Table1[[#This Row],[Ngày]]="","",Table1[[#This Row],[Ngày]])</f>
        <v/>
      </c>
      <c r="E1483" s="27" t="str">
        <f>IF(Table1[[#This Row],[Ngày2]]="","",MONTH(Table1[[#This Row],[Ngày2]]))</f>
        <v/>
      </c>
      <c r="G1483" s="5">
        <f>IF(AND(Table1[[#This Row],[Số phiếu thu]]&lt;&gt;"",Table1[[#This Row],[Số phiếu chi]]=""),"T",IF(AND(Table1[[#This Row],[Số phiếu thu]]="",Table1[[#This Row],[Số phiếu chi]]&lt;&gt;""),"C",0))</f>
        <v>0</v>
      </c>
    </row>
    <row r="1484" spans="4:7" x14ac:dyDescent="0.25">
      <c r="D1484" s="2" t="str">
        <f>IF(Table1[[#This Row],[Ngày]]="","",Table1[[#This Row],[Ngày]])</f>
        <v/>
      </c>
      <c r="E1484" s="27" t="str">
        <f>IF(Table1[[#This Row],[Ngày2]]="","",MONTH(Table1[[#This Row],[Ngày2]]))</f>
        <v/>
      </c>
      <c r="G1484" s="5">
        <f>IF(AND(Table1[[#This Row],[Số phiếu thu]]&lt;&gt;"",Table1[[#This Row],[Số phiếu chi]]=""),"T",IF(AND(Table1[[#This Row],[Số phiếu thu]]="",Table1[[#This Row],[Số phiếu chi]]&lt;&gt;""),"C",0))</f>
        <v>0</v>
      </c>
    </row>
    <row r="1485" spans="4:7" x14ac:dyDescent="0.25">
      <c r="D1485" s="2" t="str">
        <f>IF(Table1[[#This Row],[Ngày]]="","",Table1[[#This Row],[Ngày]])</f>
        <v/>
      </c>
      <c r="E1485" s="27" t="str">
        <f>IF(Table1[[#This Row],[Ngày2]]="","",MONTH(Table1[[#This Row],[Ngày2]]))</f>
        <v/>
      </c>
      <c r="G1485" s="5">
        <f>IF(AND(Table1[[#This Row],[Số phiếu thu]]&lt;&gt;"",Table1[[#This Row],[Số phiếu chi]]=""),"T",IF(AND(Table1[[#This Row],[Số phiếu thu]]="",Table1[[#This Row],[Số phiếu chi]]&lt;&gt;""),"C",0))</f>
        <v>0</v>
      </c>
    </row>
    <row r="1486" spans="4:7" x14ac:dyDescent="0.25">
      <c r="D1486" s="2" t="str">
        <f>IF(Table1[[#This Row],[Ngày]]="","",Table1[[#This Row],[Ngày]])</f>
        <v/>
      </c>
      <c r="E1486" s="27" t="str">
        <f>IF(Table1[[#This Row],[Ngày2]]="","",MONTH(Table1[[#This Row],[Ngày2]]))</f>
        <v/>
      </c>
      <c r="G1486" s="5">
        <f>IF(AND(Table1[[#This Row],[Số phiếu thu]]&lt;&gt;"",Table1[[#This Row],[Số phiếu chi]]=""),"T",IF(AND(Table1[[#This Row],[Số phiếu thu]]="",Table1[[#This Row],[Số phiếu chi]]&lt;&gt;""),"C",0))</f>
        <v>0</v>
      </c>
    </row>
    <row r="1487" spans="4:7" x14ac:dyDescent="0.25">
      <c r="D1487" s="2" t="str">
        <f>IF(Table1[[#This Row],[Ngày]]="","",Table1[[#This Row],[Ngày]])</f>
        <v/>
      </c>
      <c r="E1487" s="27" t="str">
        <f>IF(Table1[[#This Row],[Ngày2]]="","",MONTH(Table1[[#This Row],[Ngày2]]))</f>
        <v/>
      </c>
      <c r="G1487" s="5">
        <f>IF(AND(Table1[[#This Row],[Số phiếu thu]]&lt;&gt;"",Table1[[#This Row],[Số phiếu chi]]=""),"T",IF(AND(Table1[[#This Row],[Số phiếu thu]]="",Table1[[#This Row],[Số phiếu chi]]&lt;&gt;""),"C",0))</f>
        <v>0</v>
      </c>
    </row>
    <row r="1488" spans="4:7" x14ac:dyDescent="0.25">
      <c r="D1488" s="2" t="str">
        <f>IF(Table1[[#This Row],[Ngày]]="","",Table1[[#This Row],[Ngày]])</f>
        <v/>
      </c>
      <c r="E1488" s="27" t="str">
        <f>IF(Table1[[#This Row],[Ngày2]]="","",MONTH(Table1[[#This Row],[Ngày2]]))</f>
        <v/>
      </c>
      <c r="G1488" s="5">
        <f>IF(AND(Table1[[#This Row],[Số phiếu thu]]&lt;&gt;"",Table1[[#This Row],[Số phiếu chi]]=""),"T",IF(AND(Table1[[#This Row],[Số phiếu thu]]="",Table1[[#This Row],[Số phiếu chi]]&lt;&gt;""),"C",0))</f>
        <v>0</v>
      </c>
    </row>
    <row r="1489" spans="4:7" x14ac:dyDescent="0.25">
      <c r="D1489" s="2" t="str">
        <f>IF(Table1[[#This Row],[Ngày]]="","",Table1[[#This Row],[Ngày]])</f>
        <v/>
      </c>
      <c r="E1489" s="27" t="str">
        <f>IF(Table1[[#This Row],[Ngày2]]="","",MONTH(Table1[[#This Row],[Ngày2]]))</f>
        <v/>
      </c>
      <c r="G1489" s="5">
        <f>IF(AND(Table1[[#This Row],[Số phiếu thu]]&lt;&gt;"",Table1[[#This Row],[Số phiếu chi]]=""),"T",IF(AND(Table1[[#This Row],[Số phiếu thu]]="",Table1[[#This Row],[Số phiếu chi]]&lt;&gt;""),"C",0))</f>
        <v>0</v>
      </c>
    </row>
    <row r="1490" spans="4:7" x14ac:dyDescent="0.25">
      <c r="D1490" s="2" t="str">
        <f>IF(Table1[[#This Row],[Ngày]]="","",Table1[[#This Row],[Ngày]])</f>
        <v/>
      </c>
      <c r="E1490" s="27" t="str">
        <f>IF(Table1[[#This Row],[Ngày2]]="","",MONTH(Table1[[#This Row],[Ngày2]]))</f>
        <v/>
      </c>
      <c r="G1490" s="5">
        <f>IF(AND(Table1[[#This Row],[Số phiếu thu]]&lt;&gt;"",Table1[[#This Row],[Số phiếu chi]]=""),"T",IF(AND(Table1[[#This Row],[Số phiếu thu]]="",Table1[[#This Row],[Số phiếu chi]]&lt;&gt;""),"C",0))</f>
        <v>0</v>
      </c>
    </row>
    <row r="1491" spans="4:7" x14ac:dyDescent="0.25">
      <c r="D1491" s="2" t="str">
        <f>IF(Table1[[#This Row],[Ngày]]="","",Table1[[#This Row],[Ngày]])</f>
        <v/>
      </c>
      <c r="E1491" s="27" t="str">
        <f>IF(Table1[[#This Row],[Ngày2]]="","",MONTH(Table1[[#This Row],[Ngày2]]))</f>
        <v/>
      </c>
      <c r="G1491" s="5">
        <f>IF(AND(Table1[[#This Row],[Số phiếu thu]]&lt;&gt;"",Table1[[#This Row],[Số phiếu chi]]=""),"T",IF(AND(Table1[[#This Row],[Số phiếu thu]]="",Table1[[#This Row],[Số phiếu chi]]&lt;&gt;""),"C",0))</f>
        <v>0</v>
      </c>
    </row>
    <row r="1492" spans="4:7" x14ac:dyDescent="0.25">
      <c r="D1492" s="2" t="str">
        <f>IF(Table1[[#This Row],[Ngày]]="","",Table1[[#This Row],[Ngày]])</f>
        <v/>
      </c>
      <c r="E1492" s="27" t="str">
        <f>IF(Table1[[#This Row],[Ngày2]]="","",MONTH(Table1[[#This Row],[Ngày2]]))</f>
        <v/>
      </c>
      <c r="G1492" s="5">
        <f>IF(AND(Table1[[#This Row],[Số phiếu thu]]&lt;&gt;"",Table1[[#This Row],[Số phiếu chi]]=""),"T",IF(AND(Table1[[#This Row],[Số phiếu thu]]="",Table1[[#This Row],[Số phiếu chi]]&lt;&gt;""),"C",0))</f>
        <v>0</v>
      </c>
    </row>
    <row r="1493" spans="4:7" x14ac:dyDescent="0.25">
      <c r="D1493" s="2" t="str">
        <f>IF(Table1[[#This Row],[Ngày]]="","",Table1[[#This Row],[Ngày]])</f>
        <v/>
      </c>
      <c r="E1493" s="27" t="str">
        <f>IF(Table1[[#This Row],[Ngày2]]="","",MONTH(Table1[[#This Row],[Ngày2]]))</f>
        <v/>
      </c>
      <c r="G1493" s="5">
        <f>IF(AND(Table1[[#This Row],[Số phiếu thu]]&lt;&gt;"",Table1[[#This Row],[Số phiếu chi]]=""),"T",IF(AND(Table1[[#This Row],[Số phiếu thu]]="",Table1[[#This Row],[Số phiếu chi]]&lt;&gt;""),"C",0))</f>
        <v>0</v>
      </c>
    </row>
    <row r="1494" spans="4:7" x14ac:dyDescent="0.25">
      <c r="D1494" s="2" t="str">
        <f>IF(Table1[[#This Row],[Ngày]]="","",Table1[[#This Row],[Ngày]])</f>
        <v/>
      </c>
      <c r="E1494" s="27" t="str">
        <f>IF(Table1[[#This Row],[Ngày2]]="","",MONTH(Table1[[#This Row],[Ngày2]]))</f>
        <v/>
      </c>
      <c r="G1494" s="5">
        <f>IF(AND(Table1[[#This Row],[Số phiếu thu]]&lt;&gt;"",Table1[[#This Row],[Số phiếu chi]]=""),"T",IF(AND(Table1[[#This Row],[Số phiếu thu]]="",Table1[[#This Row],[Số phiếu chi]]&lt;&gt;""),"C",0))</f>
        <v>0</v>
      </c>
    </row>
    <row r="1495" spans="4:7" x14ac:dyDescent="0.25">
      <c r="D1495" s="2" t="str">
        <f>IF(Table1[[#This Row],[Ngày]]="","",Table1[[#This Row],[Ngày]])</f>
        <v/>
      </c>
      <c r="E1495" s="27" t="str">
        <f>IF(Table1[[#This Row],[Ngày2]]="","",MONTH(Table1[[#This Row],[Ngày2]]))</f>
        <v/>
      </c>
      <c r="G1495" s="5">
        <f>IF(AND(Table1[[#This Row],[Số phiếu thu]]&lt;&gt;"",Table1[[#This Row],[Số phiếu chi]]=""),"T",IF(AND(Table1[[#This Row],[Số phiếu thu]]="",Table1[[#This Row],[Số phiếu chi]]&lt;&gt;""),"C",0))</f>
        <v>0</v>
      </c>
    </row>
    <row r="1496" spans="4:7" x14ac:dyDescent="0.25">
      <c r="D1496" s="2" t="str">
        <f>IF(Table1[[#This Row],[Ngày]]="","",Table1[[#This Row],[Ngày]])</f>
        <v/>
      </c>
      <c r="E1496" s="27" t="str">
        <f>IF(Table1[[#This Row],[Ngày2]]="","",MONTH(Table1[[#This Row],[Ngày2]]))</f>
        <v/>
      </c>
      <c r="G1496" s="5">
        <f>IF(AND(Table1[[#This Row],[Số phiếu thu]]&lt;&gt;"",Table1[[#This Row],[Số phiếu chi]]=""),"T",IF(AND(Table1[[#This Row],[Số phiếu thu]]="",Table1[[#This Row],[Số phiếu chi]]&lt;&gt;""),"C",0))</f>
        <v>0</v>
      </c>
    </row>
    <row r="1497" spans="4:7" x14ac:dyDescent="0.25">
      <c r="D1497" s="2" t="str">
        <f>IF(Table1[[#This Row],[Ngày]]="","",Table1[[#This Row],[Ngày]])</f>
        <v/>
      </c>
      <c r="E1497" s="27" t="str">
        <f>IF(Table1[[#This Row],[Ngày2]]="","",MONTH(Table1[[#This Row],[Ngày2]]))</f>
        <v/>
      </c>
      <c r="G1497" s="5">
        <f>IF(AND(Table1[[#This Row],[Số phiếu thu]]&lt;&gt;"",Table1[[#This Row],[Số phiếu chi]]=""),"T",IF(AND(Table1[[#This Row],[Số phiếu thu]]="",Table1[[#This Row],[Số phiếu chi]]&lt;&gt;""),"C",0))</f>
        <v>0</v>
      </c>
    </row>
    <row r="1498" spans="4:7" x14ac:dyDescent="0.25">
      <c r="D1498" s="2" t="str">
        <f>IF(Table1[[#This Row],[Ngày]]="","",Table1[[#This Row],[Ngày]])</f>
        <v/>
      </c>
      <c r="E1498" s="27" t="str">
        <f>IF(Table1[[#This Row],[Ngày2]]="","",MONTH(Table1[[#This Row],[Ngày2]]))</f>
        <v/>
      </c>
      <c r="G1498" s="5">
        <f>IF(AND(Table1[[#This Row],[Số phiếu thu]]&lt;&gt;"",Table1[[#This Row],[Số phiếu chi]]=""),"T",IF(AND(Table1[[#This Row],[Số phiếu thu]]="",Table1[[#This Row],[Số phiếu chi]]&lt;&gt;""),"C",0))</f>
        <v>0</v>
      </c>
    </row>
    <row r="1499" spans="4:7" x14ac:dyDescent="0.25">
      <c r="D1499" s="2" t="str">
        <f>IF(Table1[[#This Row],[Ngày]]="","",Table1[[#This Row],[Ngày]])</f>
        <v/>
      </c>
      <c r="E1499" s="27" t="str">
        <f>IF(Table1[[#This Row],[Ngày2]]="","",MONTH(Table1[[#This Row],[Ngày2]]))</f>
        <v/>
      </c>
      <c r="G1499" s="5">
        <f>IF(AND(Table1[[#This Row],[Số phiếu thu]]&lt;&gt;"",Table1[[#This Row],[Số phiếu chi]]=""),"T",IF(AND(Table1[[#This Row],[Số phiếu thu]]="",Table1[[#This Row],[Số phiếu chi]]&lt;&gt;""),"C",0))</f>
        <v>0</v>
      </c>
    </row>
    <row r="1500" spans="4:7" x14ac:dyDescent="0.25">
      <c r="D1500" s="2" t="str">
        <f>IF(Table1[[#This Row],[Ngày]]="","",Table1[[#This Row],[Ngày]])</f>
        <v/>
      </c>
      <c r="E1500" s="27" t="str">
        <f>IF(Table1[[#This Row],[Ngày2]]="","",MONTH(Table1[[#This Row],[Ngày2]]))</f>
        <v/>
      </c>
      <c r="G1500" s="5">
        <f>IF(AND(Table1[[#This Row],[Số phiếu thu]]&lt;&gt;"",Table1[[#This Row],[Số phiếu chi]]=""),"T",IF(AND(Table1[[#This Row],[Số phiếu thu]]="",Table1[[#This Row],[Số phiếu chi]]&lt;&gt;""),"C",0))</f>
        <v>0</v>
      </c>
    </row>
    <row r="1501" spans="4:7" x14ac:dyDescent="0.25">
      <c r="D1501" s="2" t="str">
        <f>IF(Table1[[#This Row],[Ngày]]="","",Table1[[#This Row],[Ngày]])</f>
        <v/>
      </c>
      <c r="E1501" s="27" t="str">
        <f>IF(Table1[[#This Row],[Ngày2]]="","",MONTH(Table1[[#This Row],[Ngày2]]))</f>
        <v/>
      </c>
      <c r="G1501" s="5">
        <f>IF(AND(Table1[[#This Row],[Số phiếu thu]]&lt;&gt;"",Table1[[#This Row],[Số phiếu chi]]=""),"T",IF(AND(Table1[[#This Row],[Số phiếu thu]]="",Table1[[#This Row],[Số phiếu chi]]&lt;&gt;""),"C",0))</f>
        <v>0</v>
      </c>
    </row>
    <row r="1502" spans="4:7" x14ac:dyDescent="0.25">
      <c r="D1502" s="2" t="str">
        <f>IF(Table1[[#This Row],[Ngày]]="","",Table1[[#This Row],[Ngày]])</f>
        <v/>
      </c>
      <c r="E1502" s="27" t="str">
        <f>IF(Table1[[#This Row],[Ngày2]]="","",MONTH(Table1[[#This Row],[Ngày2]]))</f>
        <v/>
      </c>
      <c r="G1502" s="5">
        <f>IF(AND(Table1[[#This Row],[Số phiếu thu]]&lt;&gt;"",Table1[[#This Row],[Số phiếu chi]]=""),"T",IF(AND(Table1[[#This Row],[Số phiếu thu]]="",Table1[[#This Row],[Số phiếu chi]]&lt;&gt;""),"C",0))</f>
        <v>0</v>
      </c>
    </row>
    <row r="1503" spans="4:7" x14ac:dyDescent="0.25">
      <c r="D1503" s="2" t="str">
        <f>IF(Table1[[#This Row],[Ngày]]="","",Table1[[#This Row],[Ngày]])</f>
        <v/>
      </c>
      <c r="E1503" s="27" t="str">
        <f>IF(Table1[[#This Row],[Ngày2]]="","",MONTH(Table1[[#This Row],[Ngày2]]))</f>
        <v/>
      </c>
      <c r="G1503" s="5">
        <f>IF(AND(Table1[[#This Row],[Số phiếu thu]]&lt;&gt;"",Table1[[#This Row],[Số phiếu chi]]=""),"T",IF(AND(Table1[[#This Row],[Số phiếu thu]]="",Table1[[#This Row],[Số phiếu chi]]&lt;&gt;""),"C",0))</f>
        <v>0</v>
      </c>
    </row>
    <row r="1504" spans="4:7" x14ac:dyDescent="0.25">
      <c r="D1504" s="2" t="str">
        <f>IF(Table1[[#This Row],[Ngày]]="","",Table1[[#This Row],[Ngày]])</f>
        <v/>
      </c>
      <c r="E1504" s="27" t="str">
        <f>IF(Table1[[#This Row],[Ngày2]]="","",MONTH(Table1[[#This Row],[Ngày2]]))</f>
        <v/>
      </c>
      <c r="G1504" s="5">
        <f>IF(AND(Table1[[#This Row],[Số phiếu thu]]&lt;&gt;"",Table1[[#This Row],[Số phiếu chi]]=""),"T",IF(AND(Table1[[#This Row],[Số phiếu thu]]="",Table1[[#This Row],[Số phiếu chi]]&lt;&gt;""),"C",0))</f>
        <v>0</v>
      </c>
    </row>
    <row r="1505" spans="4:7" x14ac:dyDescent="0.25">
      <c r="D1505" s="2" t="str">
        <f>IF(Table1[[#This Row],[Ngày]]="","",Table1[[#This Row],[Ngày]])</f>
        <v/>
      </c>
      <c r="E1505" s="27" t="str">
        <f>IF(Table1[[#This Row],[Ngày2]]="","",MONTH(Table1[[#This Row],[Ngày2]]))</f>
        <v/>
      </c>
      <c r="G1505" s="5">
        <f>IF(AND(Table1[[#This Row],[Số phiếu thu]]&lt;&gt;"",Table1[[#This Row],[Số phiếu chi]]=""),"T",IF(AND(Table1[[#This Row],[Số phiếu thu]]="",Table1[[#This Row],[Số phiếu chi]]&lt;&gt;""),"C",0))</f>
        <v>0</v>
      </c>
    </row>
    <row r="1506" spans="4:7" x14ac:dyDescent="0.25">
      <c r="D1506" s="2" t="str">
        <f>IF(Table1[[#This Row],[Ngày]]="","",Table1[[#This Row],[Ngày]])</f>
        <v/>
      </c>
      <c r="E1506" s="27" t="str">
        <f>IF(Table1[[#This Row],[Ngày2]]="","",MONTH(Table1[[#This Row],[Ngày2]]))</f>
        <v/>
      </c>
      <c r="G1506" s="5">
        <f>IF(AND(Table1[[#This Row],[Số phiếu thu]]&lt;&gt;"",Table1[[#This Row],[Số phiếu chi]]=""),"T",IF(AND(Table1[[#This Row],[Số phiếu thu]]="",Table1[[#This Row],[Số phiếu chi]]&lt;&gt;""),"C",0))</f>
        <v>0</v>
      </c>
    </row>
    <row r="1507" spans="4:7" x14ac:dyDescent="0.25">
      <c r="D1507" s="2" t="str">
        <f>IF(Table1[[#This Row],[Ngày]]="","",Table1[[#This Row],[Ngày]])</f>
        <v/>
      </c>
      <c r="E1507" s="27" t="str">
        <f>IF(Table1[[#This Row],[Ngày2]]="","",MONTH(Table1[[#This Row],[Ngày2]]))</f>
        <v/>
      </c>
      <c r="G1507" s="5">
        <f>IF(AND(Table1[[#This Row],[Số phiếu thu]]&lt;&gt;"",Table1[[#This Row],[Số phiếu chi]]=""),"T",IF(AND(Table1[[#This Row],[Số phiếu thu]]="",Table1[[#This Row],[Số phiếu chi]]&lt;&gt;""),"C",0))</f>
        <v>0</v>
      </c>
    </row>
    <row r="1508" spans="4:7" x14ac:dyDescent="0.25">
      <c r="D1508" s="2" t="str">
        <f>IF(Table1[[#This Row],[Ngày]]="","",Table1[[#This Row],[Ngày]])</f>
        <v/>
      </c>
      <c r="E1508" s="27" t="str">
        <f>IF(Table1[[#This Row],[Ngày2]]="","",MONTH(Table1[[#This Row],[Ngày2]]))</f>
        <v/>
      </c>
      <c r="G1508" s="5">
        <f>IF(AND(Table1[[#This Row],[Số phiếu thu]]&lt;&gt;"",Table1[[#This Row],[Số phiếu chi]]=""),"T",IF(AND(Table1[[#This Row],[Số phiếu thu]]="",Table1[[#This Row],[Số phiếu chi]]&lt;&gt;""),"C",0))</f>
        <v>0</v>
      </c>
    </row>
    <row r="1509" spans="4:7" x14ac:dyDescent="0.25">
      <c r="D1509" s="2" t="str">
        <f>IF(Table1[[#This Row],[Ngày]]="","",Table1[[#This Row],[Ngày]])</f>
        <v/>
      </c>
      <c r="E1509" s="27" t="str">
        <f>IF(Table1[[#This Row],[Ngày2]]="","",MONTH(Table1[[#This Row],[Ngày2]]))</f>
        <v/>
      </c>
      <c r="G1509" s="5">
        <f>IF(AND(Table1[[#This Row],[Số phiếu thu]]&lt;&gt;"",Table1[[#This Row],[Số phiếu chi]]=""),"T",IF(AND(Table1[[#This Row],[Số phiếu thu]]="",Table1[[#This Row],[Số phiếu chi]]&lt;&gt;""),"C",0))</f>
        <v>0</v>
      </c>
    </row>
    <row r="1510" spans="4:7" x14ac:dyDescent="0.25">
      <c r="D1510" s="2" t="str">
        <f>IF(Table1[[#This Row],[Ngày]]="","",Table1[[#This Row],[Ngày]])</f>
        <v/>
      </c>
      <c r="E1510" s="27" t="str">
        <f>IF(Table1[[#This Row],[Ngày2]]="","",MONTH(Table1[[#This Row],[Ngày2]]))</f>
        <v/>
      </c>
      <c r="G1510" s="5">
        <f>IF(AND(Table1[[#This Row],[Số phiếu thu]]&lt;&gt;"",Table1[[#This Row],[Số phiếu chi]]=""),"T",IF(AND(Table1[[#This Row],[Số phiếu thu]]="",Table1[[#This Row],[Số phiếu chi]]&lt;&gt;""),"C",0))</f>
        <v>0</v>
      </c>
    </row>
    <row r="1511" spans="4:7" x14ac:dyDescent="0.25">
      <c r="D1511" s="2" t="str">
        <f>IF(Table1[[#This Row],[Ngày]]="","",Table1[[#This Row],[Ngày]])</f>
        <v/>
      </c>
      <c r="E1511" s="27" t="str">
        <f>IF(Table1[[#This Row],[Ngày2]]="","",MONTH(Table1[[#This Row],[Ngày2]]))</f>
        <v/>
      </c>
      <c r="G1511" s="5">
        <f>IF(AND(Table1[[#This Row],[Số phiếu thu]]&lt;&gt;"",Table1[[#This Row],[Số phiếu chi]]=""),"T",IF(AND(Table1[[#This Row],[Số phiếu thu]]="",Table1[[#This Row],[Số phiếu chi]]&lt;&gt;""),"C",0))</f>
        <v>0</v>
      </c>
    </row>
    <row r="1512" spans="4:7" x14ac:dyDescent="0.25">
      <c r="D1512" s="2" t="str">
        <f>IF(Table1[[#This Row],[Ngày]]="","",Table1[[#This Row],[Ngày]])</f>
        <v/>
      </c>
      <c r="E1512" s="27" t="str">
        <f>IF(Table1[[#This Row],[Ngày2]]="","",MONTH(Table1[[#This Row],[Ngày2]]))</f>
        <v/>
      </c>
      <c r="G1512" s="5">
        <f>IF(AND(Table1[[#This Row],[Số phiếu thu]]&lt;&gt;"",Table1[[#This Row],[Số phiếu chi]]=""),"T",IF(AND(Table1[[#This Row],[Số phiếu thu]]="",Table1[[#This Row],[Số phiếu chi]]&lt;&gt;""),"C",0))</f>
        <v>0</v>
      </c>
    </row>
    <row r="1513" spans="4:7" x14ac:dyDescent="0.25">
      <c r="D1513" s="2" t="str">
        <f>IF(Table1[[#This Row],[Ngày]]="","",Table1[[#This Row],[Ngày]])</f>
        <v/>
      </c>
      <c r="E1513" s="27" t="str">
        <f>IF(Table1[[#This Row],[Ngày2]]="","",MONTH(Table1[[#This Row],[Ngày2]]))</f>
        <v/>
      </c>
      <c r="G1513" s="5">
        <f>IF(AND(Table1[[#This Row],[Số phiếu thu]]&lt;&gt;"",Table1[[#This Row],[Số phiếu chi]]=""),"T",IF(AND(Table1[[#This Row],[Số phiếu thu]]="",Table1[[#This Row],[Số phiếu chi]]&lt;&gt;""),"C",0))</f>
        <v>0</v>
      </c>
    </row>
    <row r="1514" spans="4:7" x14ac:dyDescent="0.25">
      <c r="D1514" s="2" t="str">
        <f>IF(Table1[[#This Row],[Ngày]]="","",Table1[[#This Row],[Ngày]])</f>
        <v/>
      </c>
      <c r="E1514" s="27" t="str">
        <f>IF(Table1[[#This Row],[Ngày2]]="","",MONTH(Table1[[#This Row],[Ngày2]]))</f>
        <v/>
      </c>
      <c r="G1514" s="5">
        <f>IF(AND(Table1[[#This Row],[Số phiếu thu]]&lt;&gt;"",Table1[[#This Row],[Số phiếu chi]]=""),"T",IF(AND(Table1[[#This Row],[Số phiếu thu]]="",Table1[[#This Row],[Số phiếu chi]]&lt;&gt;""),"C",0))</f>
        <v>0</v>
      </c>
    </row>
    <row r="1515" spans="4:7" x14ac:dyDescent="0.25">
      <c r="D1515" s="2" t="str">
        <f>IF(Table1[[#This Row],[Ngày]]="","",Table1[[#This Row],[Ngày]])</f>
        <v/>
      </c>
      <c r="E1515" s="27" t="str">
        <f>IF(Table1[[#This Row],[Ngày2]]="","",MONTH(Table1[[#This Row],[Ngày2]]))</f>
        <v/>
      </c>
      <c r="G1515" s="5">
        <f>IF(AND(Table1[[#This Row],[Số phiếu thu]]&lt;&gt;"",Table1[[#This Row],[Số phiếu chi]]=""),"T",IF(AND(Table1[[#This Row],[Số phiếu thu]]="",Table1[[#This Row],[Số phiếu chi]]&lt;&gt;""),"C",0))</f>
        <v>0</v>
      </c>
    </row>
    <row r="1516" spans="4:7" x14ac:dyDescent="0.25">
      <c r="D1516" s="2" t="str">
        <f>IF(Table1[[#This Row],[Ngày]]="","",Table1[[#This Row],[Ngày]])</f>
        <v/>
      </c>
      <c r="E1516" s="27" t="str">
        <f>IF(Table1[[#This Row],[Ngày2]]="","",MONTH(Table1[[#This Row],[Ngày2]]))</f>
        <v/>
      </c>
      <c r="G1516" s="5">
        <f>IF(AND(Table1[[#This Row],[Số phiếu thu]]&lt;&gt;"",Table1[[#This Row],[Số phiếu chi]]=""),"T",IF(AND(Table1[[#This Row],[Số phiếu thu]]="",Table1[[#This Row],[Số phiếu chi]]&lt;&gt;""),"C",0))</f>
        <v>0</v>
      </c>
    </row>
    <row r="1517" spans="4:7" x14ac:dyDescent="0.25">
      <c r="D1517" s="2" t="str">
        <f>IF(Table1[[#This Row],[Ngày]]="","",Table1[[#This Row],[Ngày]])</f>
        <v/>
      </c>
      <c r="E1517" s="27" t="str">
        <f>IF(Table1[[#This Row],[Ngày2]]="","",MONTH(Table1[[#This Row],[Ngày2]]))</f>
        <v/>
      </c>
      <c r="G1517" s="5">
        <f>IF(AND(Table1[[#This Row],[Số phiếu thu]]&lt;&gt;"",Table1[[#This Row],[Số phiếu chi]]=""),"T",IF(AND(Table1[[#This Row],[Số phiếu thu]]="",Table1[[#This Row],[Số phiếu chi]]&lt;&gt;""),"C",0))</f>
        <v>0</v>
      </c>
    </row>
    <row r="1518" spans="4:7" x14ac:dyDescent="0.25">
      <c r="D1518" s="2" t="str">
        <f>IF(Table1[[#This Row],[Ngày]]="","",Table1[[#This Row],[Ngày]])</f>
        <v/>
      </c>
      <c r="E1518" s="27" t="str">
        <f>IF(Table1[[#This Row],[Ngày2]]="","",MONTH(Table1[[#This Row],[Ngày2]]))</f>
        <v/>
      </c>
      <c r="G1518" s="5">
        <f>IF(AND(Table1[[#This Row],[Số phiếu thu]]&lt;&gt;"",Table1[[#This Row],[Số phiếu chi]]=""),"T",IF(AND(Table1[[#This Row],[Số phiếu thu]]="",Table1[[#This Row],[Số phiếu chi]]&lt;&gt;""),"C",0))</f>
        <v>0</v>
      </c>
    </row>
    <row r="1519" spans="4:7" x14ac:dyDescent="0.25">
      <c r="D1519" s="2" t="str">
        <f>IF(Table1[[#This Row],[Ngày]]="","",Table1[[#This Row],[Ngày]])</f>
        <v/>
      </c>
      <c r="E1519" s="27" t="str">
        <f>IF(Table1[[#This Row],[Ngày2]]="","",MONTH(Table1[[#This Row],[Ngày2]]))</f>
        <v/>
      </c>
      <c r="G1519" s="5">
        <f>IF(AND(Table1[[#This Row],[Số phiếu thu]]&lt;&gt;"",Table1[[#This Row],[Số phiếu chi]]=""),"T",IF(AND(Table1[[#This Row],[Số phiếu thu]]="",Table1[[#This Row],[Số phiếu chi]]&lt;&gt;""),"C",0))</f>
        <v>0</v>
      </c>
    </row>
    <row r="1520" spans="4:7" x14ac:dyDescent="0.25">
      <c r="D1520" s="2" t="str">
        <f>IF(Table1[[#This Row],[Ngày]]="","",Table1[[#This Row],[Ngày]])</f>
        <v/>
      </c>
      <c r="E1520" s="27" t="str">
        <f>IF(Table1[[#This Row],[Ngày2]]="","",MONTH(Table1[[#This Row],[Ngày2]]))</f>
        <v/>
      </c>
      <c r="G1520" s="5">
        <f>IF(AND(Table1[[#This Row],[Số phiếu thu]]&lt;&gt;"",Table1[[#This Row],[Số phiếu chi]]=""),"T",IF(AND(Table1[[#This Row],[Số phiếu thu]]="",Table1[[#This Row],[Số phiếu chi]]&lt;&gt;""),"C",0))</f>
        <v>0</v>
      </c>
    </row>
    <row r="1521" spans="4:7" x14ac:dyDescent="0.25">
      <c r="D1521" s="2" t="str">
        <f>IF(Table1[[#This Row],[Ngày]]="","",Table1[[#This Row],[Ngày]])</f>
        <v/>
      </c>
      <c r="E1521" s="27" t="str">
        <f>IF(Table1[[#This Row],[Ngày2]]="","",MONTH(Table1[[#This Row],[Ngày2]]))</f>
        <v/>
      </c>
      <c r="G1521" s="5">
        <f>IF(AND(Table1[[#This Row],[Số phiếu thu]]&lt;&gt;"",Table1[[#This Row],[Số phiếu chi]]=""),"T",IF(AND(Table1[[#This Row],[Số phiếu thu]]="",Table1[[#This Row],[Số phiếu chi]]&lt;&gt;""),"C",0))</f>
        <v>0</v>
      </c>
    </row>
    <row r="1522" spans="4:7" x14ac:dyDescent="0.25">
      <c r="D1522" s="2" t="str">
        <f>IF(Table1[[#This Row],[Ngày]]="","",Table1[[#This Row],[Ngày]])</f>
        <v/>
      </c>
      <c r="E1522" s="27" t="str">
        <f>IF(Table1[[#This Row],[Ngày2]]="","",MONTH(Table1[[#This Row],[Ngày2]]))</f>
        <v/>
      </c>
      <c r="G1522" s="5">
        <f>IF(AND(Table1[[#This Row],[Số phiếu thu]]&lt;&gt;"",Table1[[#This Row],[Số phiếu chi]]=""),"T",IF(AND(Table1[[#This Row],[Số phiếu thu]]="",Table1[[#This Row],[Số phiếu chi]]&lt;&gt;""),"C",0))</f>
        <v>0</v>
      </c>
    </row>
    <row r="1523" spans="4:7" x14ac:dyDescent="0.25">
      <c r="D1523" s="2" t="str">
        <f>IF(Table1[[#This Row],[Ngày]]="","",Table1[[#This Row],[Ngày]])</f>
        <v/>
      </c>
      <c r="E1523" s="27" t="str">
        <f>IF(Table1[[#This Row],[Ngày2]]="","",MONTH(Table1[[#This Row],[Ngày2]]))</f>
        <v/>
      </c>
      <c r="G1523" s="5">
        <f>IF(AND(Table1[[#This Row],[Số phiếu thu]]&lt;&gt;"",Table1[[#This Row],[Số phiếu chi]]=""),"T",IF(AND(Table1[[#This Row],[Số phiếu thu]]="",Table1[[#This Row],[Số phiếu chi]]&lt;&gt;""),"C",0))</f>
        <v>0</v>
      </c>
    </row>
    <row r="1524" spans="4:7" x14ac:dyDescent="0.25">
      <c r="D1524" s="2" t="str">
        <f>IF(Table1[[#This Row],[Ngày]]="","",Table1[[#This Row],[Ngày]])</f>
        <v/>
      </c>
      <c r="E1524" s="27" t="str">
        <f>IF(Table1[[#This Row],[Ngày2]]="","",MONTH(Table1[[#This Row],[Ngày2]]))</f>
        <v/>
      </c>
      <c r="G1524" s="5">
        <f>IF(AND(Table1[[#This Row],[Số phiếu thu]]&lt;&gt;"",Table1[[#This Row],[Số phiếu chi]]=""),"T",IF(AND(Table1[[#This Row],[Số phiếu thu]]="",Table1[[#This Row],[Số phiếu chi]]&lt;&gt;""),"C",0))</f>
        <v>0</v>
      </c>
    </row>
    <row r="1525" spans="4:7" x14ac:dyDescent="0.25">
      <c r="D1525" s="2" t="str">
        <f>IF(Table1[[#This Row],[Ngày]]="","",Table1[[#This Row],[Ngày]])</f>
        <v/>
      </c>
      <c r="E1525" s="27" t="str">
        <f>IF(Table1[[#This Row],[Ngày2]]="","",MONTH(Table1[[#This Row],[Ngày2]]))</f>
        <v/>
      </c>
      <c r="G1525" s="5">
        <f>IF(AND(Table1[[#This Row],[Số phiếu thu]]&lt;&gt;"",Table1[[#This Row],[Số phiếu chi]]=""),"T",IF(AND(Table1[[#This Row],[Số phiếu thu]]="",Table1[[#This Row],[Số phiếu chi]]&lt;&gt;""),"C",0))</f>
        <v>0</v>
      </c>
    </row>
    <row r="1526" spans="4:7" x14ac:dyDescent="0.25">
      <c r="D1526" s="2" t="str">
        <f>IF(Table1[[#This Row],[Ngày]]="","",Table1[[#This Row],[Ngày]])</f>
        <v/>
      </c>
      <c r="E1526" s="27" t="str">
        <f>IF(Table1[[#This Row],[Ngày2]]="","",MONTH(Table1[[#This Row],[Ngày2]]))</f>
        <v/>
      </c>
      <c r="G1526" s="5">
        <f>IF(AND(Table1[[#This Row],[Số phiếu thu]]&lt;&gt;"",Table1[[#This Row],[Số phiếu chi]]=""),"T",IF(AND(Table1[[#This Row],[Số phiếu thu]]="",Table1[[#This Row],[Số phiếu chi]]&lt;&gt;""),"C",0))</f>
        <v>0</v>
      </c>
    </row>
    <row r="1527" spans="4:7" x14ac:dyDescent="0.25">
      <c r="D1527" s="2" t="str">
        <f>IF(Table1[[#This Row],[Ngày]]="","",Table1[[#This Row],[Ngày]])</f>
        <v/>
      </c>
      <c r="E1527" s="27" t="str">
        <f>IF(Table1[[#This Row],[Ngày2]]="","",MONTH(Table1[[#This Row],[Ngày2]]))</f>
        <v/>
      </c>
      <c r="G1527" s="5">
        <f>IF(AND(Table1[[#This Row],[Số phiếu thu]]&lt;&gt;"",Table1[[#This Row],[Số phiếu chi]]=""),"T",IF(AND(Table1[[#This Row],[Số phiếu thu]]="",Table1[[#This Row],[Số phiếu chi]]&lt;&gt;""),"C",0))</f>
        <v>0</v>
      </c>
    </row>
    <row r="1528" spans="4:7" x14ac:dyDescent="0.25">
      <c r="D1528" s="2" t="str">
        <f>IF(Table1[[#This Row],[Ngày]]="","",Table1[[#This Row],[Ngày]])</f>
        <v/>
      </c>
      <c r="E1528" s="27" t="str">
        <f>IF(Table1[[#This Row],[Ngày2]]="","",MONTH(Table1[[#This Row],[Ngày2]]))</f>
        <v/>
      </c>
      <c r="G1528" s="5">
        <f>IF(AND(Table1[[#This Row],[Số phiếu thu]]&lt;&gt;"",Table1[[#This Row],[Số phiếu chi]]=""),"T",IF(AND(Table1[[#This Row],[Số phiếu thu]]="",Table1[[#This Row],[Số phiếu chi]]&lt;&gt;""),"C",0))</f>
        <v>0</v>
      </c>
    </row>
    <row r="1529" spans="4:7" x14ac:dyDescent="0.25">
      <c r="D1529" s="2" t="str">
        <f>IF(Table1[[#This Row],[Ngày]]="","",Table1[[#This Row],[Ngày]])</f>
        <v/>
      </c>
      <c r="E1529" s="27" t="str">
        <f>IF(Table1[[#This Row],[Ngày2]]="","",MONTH(Table1[[#This Row],[Ngày2]]))</f>
        <v/>
      </c>
      <c r="G1529" s="5">
        <f>IF(AND(Table1[[#This Row],[Số phiếu thu]]&lt;&gt;"",Table1[[#This Row],[Số phiếu chi]]=""),"T",IF(AND(Table1[[#This Row],[Số phiếu thu]]="",Table1[[#This Row],[Số phiếu chi]]&lt;&gt;""),"C",0))</f>
        <v>0</v>
      </c>
    </row>
    <row r="1530" spans="4:7" x14ac:dyDescent="0.25">
      <c r="D1530" s="2" t="str">
        <f>IF(Table1[[#This Row],[Ngày]]="","",Table1[[#This Row],[Ngày]])</f>
        <v/>
      </c>
      <c r="E1530" s="27" t="str">
        <f>IF(Table1[[#This Row],[Ngày2]]="","",MONTH(Table1[[#This Row],[Ngày2]]))</f>
        <v/>
      </c>
      <c r="G1530" s="5">
        <f>IF(AND(Table1[[#This Row],[Số phiếu thu]]&lt;&gt;"",Table1[[#This Row],[Số phiếu chi]]=""),"T",IF(AND(Table1[[#This Row],[Số phiếu thu]]="",Table1[[#This Row],[Số phiếu chi]]&lt;&gt;""),"C",0))</f>
        <v>0</v>
      </c>
    </row>
    <row r="1531" spans="4:7" x14ac:dyDescent="0.25">
      <c r="D1531" s="2" t="str">
        <f>IF(Table1[[#This Row],[Ngày]]="","",Table1[[#This Row],[Ngày]])</f>
        <v/>
      </c>
      <c r="E1531" s="27" t="str">
        <f>IF(Table1[[#This Row],[Ngày2]]="","",MONTH(Table1[[#This Row],[Ngày2]]))</f>
        <v/>
      </c>
      <c r="G1531" s="5">
        <f>IF(AND(Table1[[#This Row],[Số phiếu thu]]&lt;&gt;"",Table1[[#This Row],[Số phiếu chi]]=""),"T",IF(AND(Table1[[#This Row],[Số phiếu thu]]="",Table1[[#This Row],[Số phiếu chi]]&lt;&gt;""),"C",0))</f>
        <v>0</v>
      </c>
    </row>
    <row r="1532" spans="4:7" x14ac:dyDescent="0.25">
      <c r="D1532" s="2" t="str">
        <f>IF(Table1[[#This Row],[Ngày]]="","",Table1[[#This Row],[Ngày]])</f>
        <v/>
      </c>
      <c r="E1532" s="27" t="str">
        <f>IF(Table1[[#This Row],[Ngày2]]="","",MONTH(Table1[[#This Row],[Ngày2]]))</f>
        <v/>
      </c>
      <c r="G1532" s="5">
        <f>IF(AND(Table1[[#This Row],[Số phiếu thu]]&lt;&gt;"",Table1[[#This Row],[Số phiếu chi]]=""),"T",IF(AND(Table1[[#This Row],[Số phiếu thu]]="",Table1[[#This Row],[Số phiếu chi]]&lt;&gt;""),"C",0))</f>
        <v>0</v>
      </c>
    </row>
    <row r="1533" spans="4:7" x14ac:dyDescent="0.25">
      <c r="D1533" s="2" t="str">
        <f>IF(Table1[[#This Row],[Ngày]]="","",Table1[[#This Row],[Ngày]])</f>
        <v/>
      </c>
      <c r="E1533" s="27" t="str">
        <f>IF(Table1[[#This Row],[Ngày2]]="","",MONTH(Table1[[#This Row],[Ngày2]]))</f>
        <v/>
      </c>
      <c r="G1533" s="5">
        <f>IF(AND(Table1[[#This Row],[Số phiếu thu]]&lt;&gt;"",Table1[[#This Row],[Số phiếu chi]]=""),"T",IF(AND(Table1[[#This Row],[Số phiếu thu]]="",Table1[[#This Row],[Số phiếu chi]]&lt;&gt;""),"C",0))</f>
        <v>0</v>
      </c>
    </row>
    <row r="1534" spans="4:7" x14ac:dyDescent="0.25">
      <c r="D1534" s="2" t="str">
        <f>IF(Table1[[#This Row],[Ngày]]="","",Table1[[#This Row],[Ngày]])</f>
        <v/>
      </c>
      <c r="E1534" s="27" t="str">
        <f>IF(Table1[[#This Row],[Ngày2]]="","",MONTH(Table1[[#This Row],[Ngày2]]))</f>
        <v/>
      </c>
      <c r="G1534" s="5">
        <f>IF(AND(Table1[[#This Row],[Số phiếu thu]]&lt;&gt;"",Table1[[#This Row],[Số phiếu chi]]=""),"T",IF(AND(Table1[[#This Row],[Số phiếu thu]]="",Table1[[#This Row],[Số phiếu chi]]&lt;&gt;""),"C",0))</f>
        <v>0</v>
      </c>
    </row>
    <row r="1535" spans="4:7" x14ac:dyDescent="0.25">
      <c r="D1535" s="2" t="str">
        <f>IF(Table1[[#This Row],[Ngày]]="","",Table1[[#This Row],[Ngày]])</f>
        <v/>
      </c>
      <c r="E1535" s="27" t="str">
        <f>IF(Table1[[#This Row],[Ngày2]]="","",MONTH(Table1[[#This Row],[Ngày2]]))</f>
        <v/>
      </c>
      <c r="G1535" s="5">
        <f>IF(AND(Table1[[#This Row],[Số phiếu thu]]&lt;&gt;"",Table1[[#This Row],[Số phiếu chi]]=""),"T",IF(AND(Table1[[#This Row],[Số phiếu thu]]="",Table1[[#This Row],[Số phiếu chi]]&lt;&gt;""),"C",0))</f>
        <v>0</v>
      </c>
    </row>
    <row r="1536" spans="4:7" x14ac:dyDescent="0.25">
      <c r="D1536" s="2" t="str">
        <f>IF(Table1[[#This Row],[Ngày]]="","",Table1[[#This Row],[Ngày]])</f>
        <v/>
      </c>
      <c r="E1536" s="27" t="str">
        <f>IF(Table1[[#This Row],[Ngày2]]="","",MONTH(Table1[[#This Row],[Ngày2]]))</f>
        <v/>
      </c>
      <c r="G1536" s="5">
        <f>IF(AND(Table1[[#This Row],[Số phiếu thu]]&lt;&gt;"",Table1[[#This Row],[Số phiếu chi]]=""),"T",IF(AND(Table1[[#This Row],[Số phiếu thu]]="",Table1[[#This Row],[Số phiếu chi]]&lt;&gt;""),"C",0))</f>
        <v>0</v>
      </c>
    </row>
    <row r="1537" spans="4:7" x14ac:dyDescent="0.25">
      <c r="D1537" s="2" t="str">
        <f>IF(Table1[[#This Row],[Ngày]]="","",Table1[[#This Row],[Ngày]])</f>
        <v/>
      </c>
      <c r="E1537" s="27" t="str">
        <f>IF(Table1[[#This Row],[Ngày2]]="","",MONTH(Table1[[#This Row],[Ngày2]]))</f>
        <v/>
      </c>
      <c r="G1537" s="5">
        <f>IF(AND(Table1[[#This Row],[Số phiếu thu]]&lt;&gt;"",Table1[[#This Row],[Số phiếu chi]]=""),"T",IF(AND(Table1[[#This Row],[Số phiếu thu]]="",Table1[[#This Row],[Số phiếu chi]]&lt;&gt;""),"C",0))</f>
        <v>0</v>
      </c>
    </row>
    <row r="1538" spans="4:7" x14ac:dyDescent="0.25">
      <c r="D1538" s="2" t="str">
        <f>IF(Table1[[#This Row],[Ngày]]="","",Table1[[#This Row],[Ngày]])</f>
        <v/>
      </c>
      <c r="E1538" s="27" t="str">
        <f>IF(Table1[[#This Row],[Ngày2]]="","",MONTH(Table1[[#This Row],[Ngày2]]))</f>
        <v/>
      </c>
      <c r="G1538" s="5">
        <f>IF(AND(Table1[[#This Row],[Số phiếu thu]]&lt;&gt;"",Table1[[#This Row],[Số phiếu chi]]=""),"T",IF(AND(Table1[[#This Row],[Số phiếu thu]]="",Table1[[#This Row],[Số phiếu chi]]&lt;&gt;""),"C",0))</f>
        <v>0</v>
      </c>
    </row>
    <row r="1539" spans="4:7" x14ac:dyDescent="0.25">
      <c r="D1539" s="2" t="str">
        <f>IF(Table1[[#This Row],[Ngày]]="","",Table1[[#This Row],[Ngày]])</f>
        <v/>
      </c>
      <c r="E1539" s="27" t="str">
        <f>IF(Table1[[#This Row],[Ngày2]]="","",MONTH(Table1[[#This Row],[Ngày2]]))</f>
        <v/>
      </c>
      <c r="G1539" s="5">
        <f>IF(AND(Table1[[#This Row],[Số phiếu thu]]&lt;&gt;"",Table1[[#This Row],[Số phiếu chi]]=""),"T",IF(AND(Table1[[#This Row],[Số phiếu thu]]="",Table1[[#This Row],[Số phiếu chi]]&lt;&gt;""),"C",0))</f>
        <v>0</v>
      </c>
    </row>
    <row r="1540" spans="4:7" x14ac:dyDescent="0.25">
      <c r="D1540" s="2" t="str">
        <f>IF(Table1[[#This Row],[Ngày]]="","",Table1[[#This Row],[Ngày]])</f>
        <v/>
      </c>
      <c r="E1540" s="27" t="str">
        <f>IF(Table1[[#This Row],[Ngày2]]="","",MONTH(Table1[[#This Row],[Ngày2]]))</f>
        <v/>
      </c>
      <c r="G1540" s="5">
        <f>IF(AND(Table1[[#This Row],[Số phiếu thu]]&lt;&gt;"",Table1[[#This Row],[Số phiếu chi]]=""),"T",IF(AND(Table1[[#This Row],[Số phiếu thu]]="",Table1[[#This Row],[Số phiếu chi]]&lt;&gt;""),"C",0))</f>
        <v>0</v>
      </c>
    </row>
    <row r="1541" spans="4:7" x14ac:dyDescent="0.25">
      <c r="D1541" s="2" t="str">
        <f>IF(Table1[[#This Row],[Ngày]]="","",Table1[[#This Row],[Ngày]])</f>
        <v/>
      </c>
      <c r="E1541" s="27" t="str">
        <f>IF(Table1[[#This Row],[Ngày2]]="","",MONTH(Table1[[#This Row],[Ngày2]]))</f>
        <v/>
      </c>
      <c r="G1541" s="5">
        <f>IF(AND(Table1[[#This Row],[Số phiếu thu]]&lt;&gt;"",Table1[[#This Row],[Số phiếu chi]]=""),"T",IF(AND(Table1[[#This Row],[Số phiếu thu]]="",Table1[[#This Row],[Số phiếu chi]]&lt;&gt;""),"C",0))</f>
        <v>0</v>
      </c>
    </row>
    <row r="1542" spans="4:7" x14ac:dyDescent="0.25">
      <c r="D1542" s="2" t="str">
        <f>IF(Table1[[#This Row],[Ngày]]="","",Table1[[#This Row],[Ngày]])</f>
        <v/>
      </c>
      <c r="E1542" s="27" t="str">
        <f>IF(Table1[[#This Row],[Ngày2]]="","",MONTH(Table1[[#This Row],[Ngày2]]))</f>
        <v/>
      </c>
      <c r="G1542" s="5">
        <f>IF(AND(Table1[[#This Row],[Số phiếu thu]]&lt;&gt;"",Table1[[#This Row],[Số phiếu chi]]=""),"T",IF(AND(Table1[[#This Row],[Số phiếu thu]]="",Table1[[#This Row],[Số phiếu chi]]&lt;&gt;""),"C",0))</f>
        <v>0</v>
      </c>
    </row>
    <row r="1543" spans="4:7" x14ac:dyDescent="0.25">
      <c r="D1543" s="2" t="str">
        <f>IF(Table1[[#This Row],[Ngày]]="","",Table1[[#This Row],[Ngày]])</f>
        <v/>
      </c>
      <c r="E1543" s="27" t="str">
        <f>IF(Table1[[#This Row],[Ngày2]]="","",MONTH(Table1[[#This Row],[Ngày2]]))</f>
        <v/>
      </c>
      <c r="G1543" s="5">
        <f>IF(AND(Table1[[#This Row],[Số phiếu thu]]&lt;&gt;"",Table1[[#This Row],[Số phiếu chi]]=""),"T",IF(AND(Table1[[#This Row],[Số phiếu thu]]="",Table1[[#This Row],[Số phiếu chi]]&lt;&gt;""),"C",0))</f>
        <v>0</v>
      </c>
    </row>
    <row r="1544" spans="4:7" x14ac:dyDescent="0.25">
      <c r="D1544" s="2" t="str">
        <f>IF(Table1[[#This Row],[Ngày]]="","",Table1[[#This Row],[Ngày]])</f>
        <v/>
      </c>
      <c r="E1544" s="27" t="str">
        <f>IF(Table1[[#This Row],[Ngày2]]="","",MONTH(Table1[[#This Row],[Ngày2]]))</f>
        <v/>
      </c>
      <c r="G1544" s="5">
        <f>IF(AND(Table1[[#This Row],[Số phiếu thu]]&lt;&gt;"",Table1[[#This Row],[Số phiếu chi]]=""),"T",IF(AND(Table1[[#This Row],[Số phiếu thu]]="",Table1[[#This Row],[Số phiếu chi]]&lt;&gt;""),"C",0))</f>
        <v>0</v>
      </c>
    </row>
    <row r="1545" spans="4:7" x14ac:dyDescent="0.25">
      <c r="D1545" s="2" t="str">
        <f>IF(Table1[[#This Row],[Ngày]]="","",Table1[[#This Row],[Ngày]])</f>
        <v/>
      </c>
      <c r="E1545" s="27" t="str">
        <f>IF(Table1[[#This Row],[Ngày2]]="","",MONTH(Table1[[#This Row],[Ngày2]]))</f>
        <v/>
      </c>
      <c r="G1545" s="5">
        <f>IF(AND(Table1[[#This Row],[Số phiếu thu]]&lt;&gt;"",Table1[[#This Row],[Số phiếu chi]]=""),"T",IF(AND(Table1[[#This Row],[Số phiếu thu]]="",Table1[[#This Row],[Số phiếu chi]]&lt;&gt;""),"C",0))</f>
        <v>0</v>
      </c>
    </row>
    <row r="1546" spans="4:7" x14ac:dyDescent="0.25">
      <c r="D1546" s="2" t="str">
        <f>IF(Table1[[#This Row],[Ngày]]="","",Table1[[#This Row],[Ngày]])</f>
        <v/>
      </c>
      <c r="E1546" s="27" t="str">
        <f>IF(Table1[[#This Row],[Ngày2]]="","",MONTH(Table1[[#This Row],[Ngày2]]))</f>
        <v/>
      </c>
      <c r="G1546" s="5">
        <f>IF(AND(Table1[[#This Row],[Số phiếu thu]]&lt;&gt;"",Table1[[#This Row],[Số phiếu chi]]=""),"T",IF(AND(Table1[[#This Row],[Số phiếu thu]]="",Table1[[#This Row],[Số phiếu chi]]&lt;&gt;""),"C",0))</f>
        <v>0</v>
      </c>
    </row>
    <row r="1547" spans="4:7" x14ac:dyDescent="0.25">
      <c r="D1547" s="2" t="str">
        <f>IF(Table1[[#This Row],[Ngày]]="","",Table1[[#This Row],[Ngày]])</f>
        <v/>
      </c>
      <c r="E1547" s="27" t="str">
        <f>IF(Table1[[#This Row],[Ngày2]]="","",MONTH(Table1[[#This Row],[Ngày2]]))</f>
        <v/>
      </c>
      <c r="G1547" s="5">
        <f>IF(AND(Table1[[#This Row],[Số phiếu thu]]&lt;&gt;"",Table1[[#This Row],[Số phiếu chi]]=""),"T",IF(AND(Table1[[#This Row],[Số phiếu thu]]="",Table1[[#This Row],[Số phiếu chi]]&lt;&gt;""),"C",0))</f>
        <v>0</v>
      </c>
    </row>
    <row r="1548" spans="4:7" x14ac:dyDescent="0.25">
      <c r="D1548" s="2" t="str">
        <f>IF(Table1[[#This Row],[Ngày]]="","",Table1[[#This Row],[Ngày]])</f>
        <v/>
      </c>
      <c r="E1548" s="27" t="str">
        <f>IF(Table1[[#This Row],[Ngày2]]="","",MONTH(Table1[[#This Row],[Ngày2]]))</f>
        <v/>
      </c>
      <c r="G1548" s="5">
        <f>IF(AND(Table1[[#This Row],[Số phiếu thu]]&lt;&gt;"",Table1[[#This Row],[Số phiếu chi]]=""),"T",IF(AND(Table1[[#This Row],[Số phiếu thu]]="",Table1[[#This Row],[Số phiếu chi]]&lt;&gt;""),"C",0))</f>
        <v>0</v>
      </c>
    </row>
    <row r="1549" spans="4:7" x14ac:dyDescent="0.25">
      <c r="D1549" s="2" t="str">
        <f>IF(Table1[[#This Row],[Ngày]]="","",Table1[[#This Row],[Ngày]])</f>
        <v/>
      </c>
      <c r="E1549" s="27" t="str">
        <f>IF(Table1[[#This Row],[Ngày2]]="","",MONTH(Table1[[#This Row],[Ngày2]]))</f>
        <v/>
      </c>
      <c r="G1549" s="5">
        <f>IF(AND(Table1[[#This Row],[Số phiếu thu]]&lt;&gt;"",Table1[[#This Row],[Số phiếu chi]]=""),"T",IF(AND(Table1[[#This Row],[Số phiếu thu]]="",Table1[[#This Row],[Số phiếu chi]]&lt;&gt;""),"C",0))</f>
        <v>0</v>
      </c>
    </row>
    <row r="1550" spans="4:7" x14ac:dyDescent="0.25">
      <c r="D1550" s="2" t="str">
        <f>IF(Table1[[#This Row],[Ngày]]="","",Table1[[#This Row],[Ngày]])</f>
        <v/>
      </c>
      <c r="E1550" s="27" t="str">
        <f>IF(Table1[[#This Row],[Ngày2]]="","",MONTH(Table1[[#This Row],[Ngày2]]))</f>
        <v/>
      </c>
      <c r="G1550" s="5">
        <f>IF(AND(Table1[[#This Row],[Số phiếu thu]]&lt;&gt;"",Table1[[#This Row],[Số phiếu chi]]=""),"T",IF(AND(Table1[[#This Row],[Số phiếu thu]]="",Table1[[#This Row],[Số phiếu chi]]&lt;&gt;""),"C",0))</f>
        <v>0</v>
      </c>
    </row>
    <row r="1551" spans="4:7" x14ac:dyDescent="0.25">
      <c r="D1551" s="2" t="str">
        <f>IF(Table1[[#This Row],[Ngày]]="","",Table1[[#This Row],[Ngày]])</f>
        <v/>
      </c>
      <c r="E1551" s="27" t="str">
        <f>IF(Table1[[#This Row],[Ngày2]]="","",MONTH(Table1[[#This Row],[Ngày2]]))</f>
        <v/>
      </c>
      <c r="G1551" s="5">
        <f>IF(AND(Table1[[#This Row],[Số phiếu thu]]&lt;&gt;"",Table1[[#This Row],[Số phiếu chi]]=""),"T",IF(AND(Table1[[#This Row],[Số phiếu thu]]="",Table1[[#This Row],[Số phiếu chi]]&lt;&gt;""),"C",0))</f>
        <v>0</v>
      </c>
    </row>
    <row r="1552" spans="4:7" x14ac:dyDescent="0.25">
      <c r="D1552" s="2" t="str">
        <f>IF(Table1[[#This Row],[Ngày]]="","",Table1[[#This Row],[Ngày]])</f>
        <v/>
      </c>
      <c r="E1552" s="27" t="str">
        <f>IF(Table1[[#This Row],[Ngày2]]="","",MONTH(Table1[[#This Row],[Ngày2]]))</f>
        <v/>
      </c>
      <c r="G1552" s="5">
        <f>IF(AND(Table1[[#This Row],[Số phiếu thu]]&lt;&gt;"",Table1[[#This Row],[Số phiếu chi]]=""),"T",IF(AND(Table1[[#This Row],[Số phiếu thu]]="",Table1[[#This Row],[Số phiếu chi]]&lt;&gt;""),"C",0))</f>
        <v>0</v>
      </c>
    </row>
    <row r="1553" spans="4:7" x14ac:dyDescent="0.25">
      <c r="D1553" s="2" t="str">
        <f>IF(Table1[[#This Row],[Ngày]]="","",Table1[[#This Row],[Ngày]])</f>
        <v/>
      </c>
      <c r="E1553" s="27" t="str">
        <f>IF(Table1[[#This Row],[Ngày2]]="","",MONTH(Table1[[#This Row],[Ngày2]]))</f>
        <v/>
      </c>
      <c r="G1553" s="5">
        <f>IF(AND(Table1[[#This Row],[Số phiếu thu]]&lt;&gt;"",Table1[[#This Row],[Số phiếu chi]]=""),"T",IF(AND(Table1[[#This Row],[Số phiếu thu]]="",Table1[[#This Row],[Số phiếu chi]]&lt;&gt;""),"C",0))</f>
        <v>0</v>
      </c>
    </row>
    <row r="1554" spans="4:7" x14ac:dyDescent="0.25">
      <c r="D1554" s="2" t="str">
        <f>IF(Table1[[#This Row],[Ngày]]="","",Table1[[#This Row],[Ngày]])</f>
        <v/>
      </c>
      <c r="E1554" s="27" t="str">
        <f>IF(Table1[[#This Row],[Ngày2]]="","",MONTH(Table1[[#This Row],[Ngày2]]))</f>
        <v/>
      </c>
      <c r="G1554" s="5">
        <f>IF(AND(Table1[[#This Row],[Số phiếu thu]]&lt;&gt;"",Table1[[#This Row],[Số phiếu chi]]=""),"T",IF(AND(Table1[[#This Row],[Số phiếu thu]]="",Table1[[#This Row],[Số phiếu chi]]&lt;&gt;""),"C",0))</f>
        <v>0</v>
      </c>
    </row>
    <row r="1555" spans="4:7" x14ac:dyDescent="0.25">
      <c r="D1555" s="2" t="str">
        <f>IF(Table1[[#This Row],[Ngày]]="","",Table1[[#This Row],[Ngày]])</f>
        <v/>
      </c>
      <c r="E1555" s="27" t="str">
        <f>IF(Table1[[#This Row],[Ngày2]]="","",MONTH(Table1[[#This Row],[Ngày2]]))</f>
        <v/>
      </c>
      <c r="G1555" s="5">
        <f>IF(AND(Table1[[#This Row],[Số phiếu thu]]&lt;&gt;"",Table1[[#This Row],[Số phiếu chi]]=""),"T",IF(AND(Table1[[#This Row],[Số phiếu thu]]="",Table1[[#This Row],[Số phiếu chi]]&lt;&gt;""),"C",0))</f>
        <v>0</v>
      </c>
    </row>
    <row r="1556" spans="4:7" x14ac:dyDescent="0.25">
      <c r="D1556" s="2" t="str">
        <f>IF(Table1[[#This Row],[Ngày]]="","",Table1[[#This Row],[Ngày]])</f>
        <v/>
      </c>
      <c r="E1556" s="27" t="str">
        <f>IF(Table1[[#This Row],[Ngày2]]="","",MONTH(Table1[[#This Row],[Ngày2]]))</f>
        <v/>
      </c>
      <c r="G1556" s="5">
        <f>IF(AND(Table1[[#This Row],[Số phiếu thu]]&lt;&gt;"",Table1[[#This Row],[Số phiếu chi]]=""),"T",IF(AND(Table1[[#This Row],[Số phiếu thu]]="",Table1[[#This Row],[Số phiếu chi]]&lt;&gt;""),"C",0))</f>
        <v>0</v>
      </c>
    </row>
    <row r="1557" spans="4:7" x14ac:dyDescent="0.25">
      <c r="D1557" s="2" t="str">
        <f>IF(Table1[[#This Row],[Ngày]]="","",Table1[[#This Row],[Ngày]])</f>
        <v/>
      </c>
      <c r="E1557" s="27" t="str">
        <f>IF(Table1[[#This Row],[Ngày2]]="","",MONTH(Table1[[#This Row],[Ngày2]]))</f>
        <v/>
      </c>
      <c r="G1557" s="5">
        <f>IF(AND(Table1[[#This Row],[Số phiếu thu]]&lt;&gt;"",Table1[[#This Row],[Số phiếu chi]]=""),"T",IF(AND(Table1[[#This Row],[Số phiếu thu]]="",Table1[[#This Row],[Số phiếu chi]]&lt;&gt;""),"C",0))</f>
        <v>0</v>
      </c>
    </row>
    <row r="1558" spans="4:7" x14ac:dyDescent="0.25">
      <c r="D1558" s="2" t="str">
        <f>IF(Table1[[#This Row],[Ngày]]="","",Table1[[#This Row],[Ngày]])</f>
        <v/>
      </c>
      <c r="E1558" s="27" t="str">
        <f>IF(Table1[[#This Row],[Ngày2]]="","",MONTH(Table1[[#This Row],[Ngày2]]))</f>
        <v/>
      </c>
      <c r="G1558" s="5">
        <f>IF(AND(Table1[[#This Row],[Số phiếu thu]]&lt;&gt;"",Table1[[#This Row],[Số phiếu chi]]=""),"T",IF(AND(Table1[[#This Row],[Số phiếu thu]]="",Table1[[#This Row],[Số phiếu chi]]&lt;&gt;""),"C",0))</f>
        <v>0</v>
      </c>
    </row>
    <row r="1559" spans="4:7" x14ac:dyDescent="0.25">
      <c r="D1559" s="2" t="str">
        <f>IF(Table1[[#This Row],[Ngày]]="","",Table1[[#This Row],[Ngày]])</f>
        <v/>
      </c>
      <c r="E1559" s="27" t="str">
        <f>IF(Table1[[#This Row],[Ngày2]]="","",MONTH(Table1[[#This Row],[Ngày2]]))</f>
        <v/>
      </c>
      <c r="G1559" s="5">
        <f>IF(AND(Table1[[#This Row],[Số phiếu thu]]&lt;&gt;"",Table1[[#This Row],[Số phiếu chi]]=""),"T",IF(AND(Table1[[#This Row],[Số phiếu thu]]="",Table1[[#This Row],[Số phiếu chi]]&lt;&gt;""),"C",0))</f>
        <v>0</v>
      </c>
    </row>
    <row r="1560" spans="4:7" x14ac:dyDescent="0.25">
      <c r="D1560" s="2" t="str">
        <f>IF(Table1[[#This Row],[Ngày]]="","",Table1[[#This Row],[Ngày]])</f>
        <v/>
      </c>
      <c r="E1560" s="27" t="str">
        <f>IF(Table1[[#This Row],[Ngày2]]="","",MONTH(Table1[[#This Row],[Ngày2]]))</f>
        <v/>
      </c>
      <c r="G1560" s="5">
        <f>IF(AND(Table1[[#This Row],[Số phiếu thu]]&lt;&gt;"",Table1[[#This Row],[Số phiếu chi]]=""),"T",IF(AND(Table1[[#This Row],[Số phiếu thu]]="",Table1[[#This Row],[Số phiếu chi]]&lt;&gt;""),"C",0))</f>
        <v>0</v>
      </c>
    </row>
    <row r="1561" spans="4:7" x14ac:dyDescent="0.25">
      <c r="D1561" s="2" t="str">
        <f>IF(Table1[[#This Row],[Ngày]]="","",Table1[[#This Row],[Ngày]])</f>
        <v/>
      </c>
      <c r="E1561" s="27" t="str">
        <f>IF(Table1[[#This Row],[Ngày2]]="","",MONTH(Table1[[#This Row],[Ngày2]]))</f>
        <v/>
      </c>
      <c r="G1561" s="5">
        <f>IF(AND(Table1[[#This Row],[Số phiếu thu]]&lt;&gt;"",Table1[[#This Row],[Số phiếu chi]]=""),"T",IF(AND(Table1[[#This Row],[Số phiếu thu]]="",Table1[[#This Row],[Số phiếu chi]]&lt;&gt;""),"C",0))</f>
        <v>0</v>
      </c>
    </row>
    <row r="1562" spans="4:7" x14ac:dyDescent="0.25">
      <c r="D1562" s="2" t="str">
        <f>IF(Table1[[#This Row],[Ngày]]="","",Table1[[#This Row],[Ngày]])</f>
        <v/>
      </c>
      <c r="E1562" s="27" t="str">
        <f>IF(Table1[[#This Row],[Ngày2]]="","",MONTH(Table1[[#This Row],[Ngày2]]))</f>
        <v/>
      </c>
      <c r="G1562" s="5">
        <f>IF(AND(Table1[[#This Row],[Số phiếu thu]]&lt;&gt;"",Table1[[#This Row],[Số phiếu chi]]=""),"T",IF(AND(Table1[[#This Row],[Số phiếu thu]]="",Table1[[#This Row],[Số phiếu chi]]&lt;&gt;""),"C",0))</f>
        <v>0</v>
      </c>
    </row>
    <row r="1563" spans="4:7" x14ac:dyDescent="0.25">
      <c r="D1563" s="2" t="str">
        <f>IF(Table1[[#This Row],[Ngày]]="","",Table1[[#This Row],[Ngày]])</f>
        <v/>
      </c>
      <c r="E1563" s="27" t="str">
        <f>IF(Table1[[#This Row],[Ngày2]]="","",MONTH(Table1[[#This Row],[Ngày2]]))</f>
        <v/>
      </c>
      <c r="G1563" s="5">
        <f>IF(AND(Table1[[#This Row],[Số phiếu thu]]&lt;&gt;"",Table1[[#This Row],[Số phiếu chi]]=""),"T",IF(AND(Table1[[#This Row],[Số phiếu thu]]="",Table1[[#This Row],[Số phiếu chi]]&lt;&gt;""),"C",0))</f>
        <v>0</v>
      </c>
    </row>
    <row r="1564" spans="4:7" x14ac:dyDescent="0.25">
      <c r="D1564" s="2" t="str">
        <f>IF(Table1[[#This Row],[Ngày]]="","",Table1[[#This Row],[Ngày]])</f>
        <v/>
      </c>
      <c r="E1564" s="27" t="str">
        <f>IF(Table1[[#This Row],[Ngày2]]="","",MONTH(Table1[[#This Row],[Ngày2]]))</f>
        <v/>
      </c>
      <c r="G1564" s="5">
        <f>IF(AND(Table1[[#This Row],[Số phiếu thu]]&lt;&gt;"",Table1[[#This Row],[Số phiếu chi]]=""),"T",IF(AND(Table1[[#This Row],[Số phiếu thu]]="",Table1[[#This Row],[Số phiếu chi]]&lt;&gt;""),"C",0))</f>
        <v>0</v>
      </c>
    </row>
    <row r="1565" spans="4:7" x14ac:dyDescent="0.25">
      <c r="D1565" s="2" t="str">
        <f>IF(Table1[[#This Row],[Ngày]]="","",Table1[[#This Row],[Ngày]])</f>
        <v/>
      </c>
      <c r="E1565" s="27" t="str">
        <f>IF(Table1[[#This Row],[Ngày2]]="","",MONTH(Table1[[#This Row],[Ngày2]]))</f>
        <v/>
      </c>
      <c r="G1565" s="5">
        <f>IF(AND(Table1[[#This Row],[Số phiếu thu]]&lt;&gt;"",Table1[[#This Row],[Số phiếu chi]]=""),"T",IF(AND(Table1[[#This Row],[Số phiếu thu]]="",Table1[[#This Row],[Số phiếu chi]]&lt;&gt;""),"C",0))</f>
        <v>0</v>
      </c>
    </row>
    <row r="1566" spans="4:7" x14ac:dyDescent="0.25">
      <c r="D1566" s="2" t="str">
        <f>IF(Table1[[#This Row],[Ngày]]="","",Table1[[#This Row],[Ngày]])</f>
        <v/>
      </c>
      <c r="E1566" s="27" t="str">
        <f>IF(Table1[[#This Row],[Ngày2]]="","",MONTH(Table1[[#This Row],[Ngày2]]))</f>
        <v/>
      </c>
      <c r="G1566" s="5">
        <f>IF(AND(Table1[[#This Row],[Số phiếu thu]]&lt;&gt;"",Table1[[#This Row],[Số phiếu chi]]=""),"T",IF(AND(Table1[[#This Row],[Số phiếu thu]]="",Table1[[#This Row],[Số phiếu chi]]&lt;&gt;""),"C",0))</f>
        <v>0</v>
      </c>
    </row>
    <row r="1567" spans="4:7" x14ac:dyDescent="0.25">
      <c r="D1567" s="2" t="str">
        <f>IF(Table1[[#This Row],[Ngày]]="","",Table1[[#This Row],[Ngày]])</f>
        <v/>
      </c>
      <c r="E1567" s="27" t="str">
        <f>IF(Table1[[#This Row],[Ngày2]]="","",MONTH(Table1[[#This Row],[Ngày2]]))</f>
        <v/>
      </c>
      <c r="G1567" s="5">
        <f>IF(AND(Table1[[#This Row],[Số phiếu thu]]&lt;&gt;"",Table1[[#This Row],[Số phiếu chi]]=""),"T",IF(AND(Table1[[#This Row],[Số phiếu thu]]="",Table1[[#This Row],[Số phiếu chi]]&lt;&gt;""),"C",0))</f>
        <v>0</v>
      </c>
    </row>
    <row r="1568" spans="4:7" x14ac:dyDescent="0.25">
      <c r="D1568" s="2" t="str">
        <f>IF(Table1[[#This Row],[Ngày]]="","",Table1[[#This Row],[Ngày]])</f>
        <v/>
      </c>
      <c r="E1568" s="27" t="str">
        <f>IF(Table1[[#This Row],[Ngày2]]="","",MONTH(Table1[[#This Row],[Ngày2]]))</f>
        <v/>
      </c>
      <c r="G1568" s="5">
        <f>IF(AND(Table1[[#This Row],[Số phiếu thu]]&lt;&gt;"",Table1[[#This Row],[Số phiếu chi]]=""),"T",IF(AND(Table1[[#This Row],[Số phiếu thu]]="",Table1[[#This Row],[Số phiếu chi]]&lt;&gt;""),"C",0))</f>
        <v>0</v>
      </c>
    </row>
    <row r="1569" spans="4:7" x14ac:dyDescent="0.25">
      <c r="D1569" s="2" t="str">
        <f>IF(Table1[[#This Row],[Ngày]]="","",Table1[[#This Row],[Ngày]])</f>
        <v/>
      </c>
      <c r="E1569" s="27" t="str">
        <f>IF(Table1[[#This Row],[Ngày2]]="","",MONTH(Table1[[#This Row],[Ngày2]]))</f>
        <v/>
      </c>
      <c r="G1569" s="5">
        <f>IF(AND(Table1[[#This Row],[Số phiếu thu]]&lt;&gt;"",Table1[[#This Row],[Số phiếu chi]]=""),"T",IF(AND(Table1[[#This Row],[Số phiếu thu]]="",Table1[[#This Row],[Số phiếu chi]]&lt;&gt;""),"C",0))</f>
        <v>0</v>
      </c>
    </row>
    <row r="1570" spans="4:7" x14ac:dyDescent="0.25">
      <c r="D1570" s="2" t="str">
        <f>IF(Table1[[#This Row],[Ngày]]="","",Table1[[#This Row],[Ngày]])</f>
        <v/>
      </c>
      <c r="E1570" s="27" t="str">
        <f>IF(Table1[[#This Row],[Ngày2]]="","",MONTH(Table1[[#This Row],[Ngày2]]))</f>
        <v/>
      </c>
      <c r="G1570" s="5">
        <f>IF(AND(Table1[[#This Row],[Số phiếu thu]]&lt;&gt;"",Table1[[#This Row],[Số phiếu chi]]=""),"T",IF(AND(Table1[[#This Row],[Số phiếu thu]]="",Table1[[#This Row],[Số phiếu chi]]&lt;&gt;""),"C",0))</f>
        <v>0</v>
      </c>
    </row>
    <row r="1571" spans="4:7" x14ac:dyDescent="0.25">
      <c r="D1571" s="2" t="str">
        <f>IF(Table1[[#This Row],[Ngày]]="","",Table1[[#This Row],[Ngày]])</f>
        <v/>
      </c>
      <c r="E1571" s="27" t="str">
        <f>IF(Table1[[#This Row],[Ngày2]]="","",MONTH(Table1[[#This Row],[Ngày2]]))</f>
        <v/>
      </c>
      <c r="G1571" s="5">
        <f>IF(AND(Table1[[#This Row],[Số phiếu thu]]&lt;&gt;"",Table1[[#This Row],[Số phiếu chi]]=""),"T",IF(AND(Table1[[#This Row],[Số phiếu thu]]="",Table1[[#This Row],[Số phiếu chi]]&lt;&gt;""),"C",0))</f>
        <v>0</v>
      </c>
    </row>
    <row r="1572" spans="4:7" x14ac:dyDescent="0.25">
      <c r="D1572" s="2" t="str">
        <f>IF(Table1[[#This Row],[Ngày]]="","",Table1[[#This Row],[Ngày]])</f>
        <v/>
      </c>
      <c r="E1572" s="27" t="str">
        <f>IF(Table1[[#This Row],[Ngày2]]="","",MONTH(Table1[[#This Row],[Ngày2]]))</f>
        <v/>
      </c>
      <c r="G1572" s="5">
        <f>IF(AND(Table1[[#This Row],[Số phiếu thu]]&lt;&gt;"",Table1[[#This Row],[Số phiếu chi]]=""),"T",IF(AND(Table1[[#This Row],[Số phiếu thu]]="",Table1[[#This Row],[Số phiếu chi]]&lt;&gt;""),"C",0))</f>
        <v>0</v>
      </c>
    </row>
    <row r="1573" spans="4:7" x14ac:dyDescent="0.25">
      <c r="D1573" s="2" t="str">
        <f>IF(Table1[[#This Row],[Ngày]]="","",Table1[[#This Row],[Ngày]])</f>
        <v/>
      </c>
      <c r="E1573" s="27" t="str">
        <f>IF(Table1[[#This Row],[Ngày2]]="","",MONTH(Table1[[#This Row],[Ngày2]]))</f>
        <v/>
      </c>
      <c r="G1573" s="5">
        <f>IF(AND(Table1[[#This Row],[Số phiếu thu]]&lt;&gt;"",Table1[[#This Row],[Số phiếu chi]]=""),"T",IF(AND(Table1[[#This Row],[Số phiếu thu]]="",Table1[[#This Row],[Số phiếu chi]]&lt;&gt;""),"C",0))</f>
        <v>0</v>
      </c>
    </row>
    <row r="1574" spans="4:7" x14ac:dyDescent="0.25">
      <c r="D1574" s="2" t="str">
        <f>IF(Table1[[#This Row],[Ngày]]="","",Table1[[#This Row],[Ngày]])</f>
        <v/>
      </c>
      <c r="E1574" s="27" t="str">
        <f>IF(Table1[[#This Row],[Ngày2]]="","",MONTH(Table1[[#This Row],[Ngày2]]))</f>
        <v/>
      </c>
      <c r="G1574" s="5">
        <f>IF(AND(Table1[[#This Row],[Số phiếu thu]]&lt;&gt;"",Table1[[#This Row],[Số phiếu chi]]=""),"T",IF(AND(Table1[[#This Row],[Số phiếu thu]]="",Table1[[#This Row],[Số phiếu chi]]&lt;&gt;""),"C",0))</f>
        <v>0</v>
      </c>
    </row>
    <row r="1575" spans="4:7" x14ac:dyDescent="0.25">
      <c r="D1575" s="2" t="str">
        <f>IF(Table1[[#This Row],[Ngày]]="","",Table1[[#This Row],[Ngày]])</f>
        <v/>
      </c>
      <c r="E1575" s="27" t="str">
        <f>IF(Table1[[#This Row],[Ngày2]]="","",MONTH(Table1[[#This Row],[Ngày2]]))</f>
        <v/>
      </c>
      <c r="G1575" s="5">
        <f>IF(AND(Table1[[#This Row],[Số phiếu thu]]&lt;&gt;"",Table1[[#This Row],[Số phiếu chi]]=""),"T",IF(AND(Table1[[#This Row],[Số phiếu thu]]="",Table1[[#This Row],[Số phiếu chi]]&lt;&gt;""),"C",0))</f>
        <v>0</v>
      </c>
    </row>
    <row r="1576" spans="4:7" x14ac:dyDescent="0.25">
      <c r="D1576" s="2" t="str">
        <f>IF(Table1[[#This Row],[Ngày]]="","",Table1[[#This Row],[Ngày]])</f>
        <v/>
      </c>
      <c r="E1576" s="27" t="str">
        <f>IF(Table1[[#This Row],[Ngày2]]="","",MONTH(Table1[[#This Row],[Ngày2]]))</f>
        <v/>
      </c>
      <c r="G1576" s="5">
        <f>IF(AND(Table1[[#This Row],[Số phiếu thu]]&lt;&gt;"",Table1[[#This Row],[Số phiếu chi]]=""),"T",IF(AND(Table1[[#This Row],[Số phiếu thu]]="",Table1[[#This Row],[Số phiếu chi]]&lt;&gt;""),"C",0))</f>
        <v>0</v>
      </c>
    </row>
    <row r="1577" spans="4:7" x14ac:dyDescent="0.25">
      <c r="D1577" s="2" t="str">
        <f>IF(Table1[[#This Row],[Ngày]]="","",Table1[[#This Row],[Ngày]])</f>
        <v/>
      </c>
      <c r="E1577" s="27" t="str">
        <f>IF(Table1[[#This Row],[Ngày2]]="","",MONTH(Table1[[#This Row],[Ngày2]]))</f>
        <v/>
      </c>
      <c r="G1577" s="5">
        <f>IF(AND(Table1[[#This Row],[Số phiếu thu]]&lt;&gt;"",Table1[[#This Row],[Số phiếu chi]]=""),"T",IF(AND(Table1[[#This Row],[Số phiếu thu]]="",Table1[[#This Row],[Số phiếu chi]]&lt;&gt;""),"C",0))</f>
        <v>0</v>
      </c>
    </row>
    <row r="1578" spans="4:7" x14ac:dyDescent="0.25">
      <c r="D1578" s="2" t="str">
        <f>IF(Table1[[#This Row],[Ngày]]="","",Table1[[#This Row],[Ngày]])</f>
        <v/>
      </c>
      <c r="E1578" s="27" t="str">
        <f>IF(Table1[[#This Row],[Ngày2]]="","",MONTH(Table1[[#This Row],[Ngày2]]))</f>
        <v/>
      </c>
      <c r="G1578" s="5">
        <f>IF(AND(Table1[[#This Row],[Số phiếu thu]]&lt;&gt;"",Table1[[#This Row],[Số phiếu chi]]=""),"T",IF(AND(Table1[[#This Row],[Số phiếu thu]]="",Table1[[#This Row],[Số phiếu chi]]&lt;&gt;""),"C",0))</f>
        <v>0</v>
      </c>
    </row>
    <row r="1579" spans="4:7" x14ac:dyDescent="0.25">
      <c r="D1579" s="2" t="str">
        <f>IF(Table1[[#This Row],[Ngày]]="","",Table1[[#This Row],[Ngày]])</f>
        <v/>
      </c>
      <c r="E1579" s="27" t="str">
        <f>IF(Table1[[#This Row],[Ngày2]]="","",MONTH(Table1[[#This Row],[Ngày2]]))</f>
        <v/>
      </c>
      <c r="G1579" s="5">
        <f>IF(AND(Table1[[#This Row],[Số phiếu thu]]&lt;&gt;"",Table1[[#This Row],[Số phiếu chi]]=""),"T",IF(AND(Table1[[#This Row],[Số phiếu thu]]="",Table1[[#This Row],[Số phiếu chi]]&lt;&gt;""),"C",0))</f>
        <v>0</v>
      </c>
    </row>
    <row r="1580" spans="4:7" x14ac:dyDescent="0.25">
      <c r="D1580" s="2" t="str">
        <f>IF(Table1[[#This Row],[Ngày]]="","",Table1[[#This Row],[Ngày]])</f>
        <v/>
      </c>
      <c r="E1580" s="27" t="str">
        <f>IF(Table1[[#This Row],[Ngày2]]="","",MONTH(Table1[[#This Row],[Ngày2]]))</f>
        <v/>
      </c>
      <c r="G1580" s="5">
        <f>IF(AND(Table1[[#This Row],[Số phiếu thu]]&lt;&gt;"",Table1[[#This Row],[Số phiếu chi]]=""),"T",IF(AND(Table1[[#This Row],[Số phiếu thu]]="",Table1[[#This Row],[Số phiếu chi]]&lt;&gt;""),"C",0))</f>
        <v>0</v>
      </c>
    </row>
    <row r="1581" spans="4:7" x14ac:dyDescent="0.25">
      <c r="D1581" s="2" t="str">
        <f>IF(Table1[[#This Row],[Ngày]]="","",Table1[[#This Row],[Ngày]])</f>
        <v/>
      </c>
      <c r="E1581" s="27" t="str">
        <f>IF(Table1[[#This Row],[Ngày2]]="","",MONTH(Table1[[#This Row],[Ngày2]]))</f>
        <v/>
      </c>
      <c r="G1581" s="5">
        <f>IF(AND(Table1[[#This Row],[Số phiếu thu]]&lt;&gt;"",Table1[[#This Row],[Số phiếu chi]]=""),"T",IF(AND(Table1[[#This Row],[Số phiếu thu]]="",Table1[[#This Row],[Số phiếu chi]]&lt;&gt;""),"C",0))</f>
        <v>0</v>
      </c>
    </row>
    <row r="1582" spans="4:7" x14ac:dyDescent="0.25">
      <c r="D1582" s="2" t="str">
        <f>IF(Table1[[#This Row],[Ngày]]="","",Table1[[#This Row],[Ngày]])</f>
        <v/>
      </c>
      <c r="E1582" s="27" t="str">
        <f>IF(Table1[[#This Row],[Ngày2]]="","",MONTH(Table1[[#This Row],[Ngày2]]))</f>
        <v/>
      </c>
      <c r="G1582" s="5">
        <f>IF(AND(Table1[[#This Row],[Số phiếu thu]]&lt;&gt;"",Table1[[#This Row],[Số phiếu chi]]=""),"T",IF(AND(Table1[[#This Row],[Số phiếu thu]]="",Table1[[#This Row],[Số phiếu chi]]&lt;&gt;""),"C",0))</f>
        <v>0</v>
      </c>
    </row>
    <row r="1583" spans="4:7" x14ac:dyDescent="0.25">
      <c r="D1583" s="2" t="str">
        <f>IF(Table1[[#This Row],[Ngày]]="","",Table1[[#This Row],[Ngày]])</f>
        <v/>
      </c>
      <c r="E1583" s="27" t="str">
        <f>IF(Table1[[#This Row],[Ngày2]]="","",MONTH(Table1[[#This Row],[Ngày2]]))</f>
        <v/>
      </c>
      <c r="G1583" s="5">
        <f>IF(AND(Table1[[#This Row],[Số phiếu thu]]&lt;&gt;"",Table1[[#This Row],[Số phiếu chi]]=""),"T",IF(AND(Table1[[#This Row],[Số phiếu thu]]="",Table1[[#This Row],[Số phiếu chi]]&lt;&gt;""),"C",0))</f>
        <v>0</v>
      </c>
    </row>
    <row r="1584" spans="4:7" x14ac:dyDescent="0.25">
      <c r="D1584" s="2" t="str">
        <f>IF(Table1[[#This Row],[Ngày]]="","",Table1[[#This Row],[Ngày]])</f>
        <v/>
      </c>
      <c r="E1584" s="27" t="str">
        <f>IF(Table1[[#This Row],[Ngày2]]="","",MONTH(Table1[[#This Row],[Ngày2]]))</f>
        <v/>
      </c>
      <c r="G1584" s="5">
        <f>IF(AND(Table1[[#This Row],[Số phiếu thu]]&lt;&gt;"",Table1[[#This Row],[Số phiếu chi]]=""),"T",IF(AND(Table1[[#This Row],[Số phiếu thu]]="",Table1[[#This Row],[Số phiếu chi]]&lt;&gt;""),"C",0))</f>
        <v>0</v>
      </c>
    </row>
    <row r="1585" spans="4:7" x14ac:dyDescent="0.25">
      <c r="D1585" s="2" t="str">
        <f>IF(Table1[[#This Row],[Ngày]]="","",Table1[[#This Row],[Ngày]])</f>
        <v/>
      </c>
      <c r="E1585" s="27" t="str">
        <f>IF(Table1[[#This Row],[Ngày2]]="","",MONTH(Table1[[#This Row],[Ngày2]]))</f>
        <v/>
      </c>
      <c r="G1585" s="5">
        <f>IF(AND(Table1[[#This Row],[Số phiếu thu]]&lt;&gt;"",Table1[[#This Row],[Số phiếu chi]]=""),"T",IF(AND(Table1[[#This Row],[Số phiếu thu]]="",Table1[[#This Row],[Số phiếu chi]]&lt;&gt;""),"C",0))</f>
        <v>0</v>
      </c>
    </row>
    <row r="1586" spans="4:7" x14ac:dyDescent="0.25">
      <c r="D1586" s="2" t="str">
        <f>IF(Table1[[#This Row],[Ngày]]="","",Table1[[#This Row],[Ngày]])</f>
        <v/>
      </c>
      <c r="E1586" s="27" t="str">
        <f>IF(Table1[[#This Row],[Ngày2]]="","",MONTH(Table1[[#This Row],[Ngày2]]))</f>
        <v/>
      </c>
      <c r="G1586" s="5">
        <f>IF(AND(Table1[[#This Row],[Số phiếu thu]]&lt;&gt;"",Table1[[#This Row],[Số phiếu chi]]=""),"T",IF(AND(Table1[[#This Row],[Số phiếu thu]]="",Table1[[#This Row],[Số phiếu chi]]&lt;&gt;""),"C",0))</f>
        <v>0</v>
      </c>
    </row>
    <row r="1587" spans="4:7" x14ac:dyDescent="0.25">
      <c r="D1587" s="2" t="str">
        <f>IF(Table1[[#This Row],[Ngày]]="","",Table1[[#This Row],[Ngày]])</f>
        <v/>
      </c>
      <c r="E1587" s="27" t="str">
        <f>IF(Table1[[#This Row],[Ngày2]]="","",MONTH(Table1[[#This Row],[Ngày2]]))</f>
        <v/>
      </c>
      <c r="G1587" s="5">
        <f>IF(AND(Table1[[#This Row],[Số phiếu thu]]&lt;&gt;"",Table1[[#This Row],[Số phiếu chi]]=""),"T",IF(AND(Table1[[#This Row],[Số phiếu thu]]="",Table1[[#This Row],[Số phiếu chi]]&lt;&gt;""),"C",0))</f>
        <v>0</v>
      </c>
    </row>
    <row r="1588" spans="4:7" x14ac:dyDescent="0.25">
      <c r="D1588" s="2" t="str">
        <f>IF(Table1[[#This Row],[Ngày]]="","",Table1[[#This Row],[Ngày]])</f>
        <v/>
      </c>
      <c r="E1588" s="27" t="str">
        <f>IF(Table1[[#This Row],[Ngày2]]="","",MONTH(Table1[[#This Row],[Ngày2]]))</f>
        <v/>
      </c>
      <c r="G1588" s="5">
        <f>IF(AND(Table1[[#This Row],[Số phiếu thu]]&lt;&gt;"",Table1[[#This Row],[Số phiếu chi]]=""),"T",IF(AND(Table1[[#This Row],[Số phiếu thu]]="",Table1[[#This Row],[Số phiếu chi]]&lt;&gt;""),"C",0))</f>
        <v>0</v>
      </c>
    </row>
    <row r="1589" spans="4:7" x14ac:dyDescent="0.25">
      <c r="D1589" s="2" t="str">
        <f>IF(Table1[[#This Row],[Ngày]]="","",Table1[[#This Row],[Ngày]])</f>
        <v/>
      </c>
      <c r="E1589" s="27" t="str">
        <f>IF(Table1[[#This Row],[Ngày2]]="","",MONTH(Table1[[#This Row],[Ngày2]]))</f>
        <v/>
      </c>
      <c r="G1589" s="5">
        <f>IF(AND(Table1[[#This Row],[Số phiếu thu]]&lt;&gt;"",Table1[[#This Row],[Số phiếu chi]]=""),"T",IF(AND(Table1[[#This Row],[Số phiếu thu]]="",Table1[[#This Row],[Số phiếu chi]]&lt;&gt;""),"C",0))</f>
        <v>0</v>
      </c>
    </row>
    <row r="1590" spans="4:7" x14ac:dyDescent="0.25">
      <c r="D1590" s="2" t="str">
        <f>IF(Table1[[#This Row],[Ngày]]="","",Table1[[#This Row],[Ngày]])</f>
        <v/>
      </c>
      <c r="E1590" s="27" t="str">
        <f>IF(Table1[[#This Row],[Ngày2]]="","",MONTH(Table1[[#This Row],[Ngày2]]))</f>
        <v/>
      </c>
      <c r="G1590" s="5">
        <f>IF(AND(Table1[[#This Row],[Số phiếu thu]]&lt;&gt;"",Table1[[#This Row],[Số phiếu chi]]=""),"T",IF(AND(Table1[[#This Row],[Số phiếu thu]]="",Table1[[#This Row],[Số phiếu chi]]&lt;&gt;""),"C",0))</f>
        <v>0</v>
      </c>
    </row>
    <row r="1591" spans="4:7" x14ac:dyDescent="0.25">
      <c r="D1591" s="2" t="str">
        <f>IF(Table1[[#This Row],[Ngày]]="","",Table1[[#This Row],[Ngày]])</f>
        <v/>
      </c>
      <c r="E1591" s="27" t="str">
        <f>IF(Table1[[#This Row],[Ngày2]]="","",MONTH(Table1[[#This Row],[Ngày2]]))</f>
        <v/>
      </c>
      <c r="G1591" s="5">
        <f>IF(AND(Table1[[#This Row],[Số phiếu thu]]&lt;&gt;"",Table1[[#This Row],[Số phiếu chi]]=""),"T",IF(AND(Table1[[#This Row],[Số phiếu thu]]="",Table1[[#This Row],[Số phiếu chi]]&lt;&gt;""),"C",0))</f>
        <v>0</v>
      </c>
    </row>
    <row r="1592" spans="4:7" x14ac:dyDescent="0.25">
      <c r="D1592" s="2" t="str">
        <f>IF(Table1[[#This Row],[Ngày]]="","",Table1[[#This Row],[Ngày]])</f>
        <v/>
      </c>
      <c r="E1592" s="27" t="str">
        <f>IF(Table1[[#This Row],[Ngày2]]="","",MONTH(Table1[[#This Row],[Ngày2]]))</f>
        <v/>
      </c>
      <c r="G1592" s="5">
        <f>IF(AND(Table1[[#This Row],[Số phiếu thu]]&lt;&gt;"",Table1[[#This Row],[Số phiếu chi]]=""),"T",IF(AND(Table1[[#This Row],[Số phiếu thu]]="",Table1[[#This Row],[Số phiếu chi]]&lt;&gt;""),"C",0))</f>
        <v>0</v>
      </c>
    </row>
    <row r="1593" spans="4:7" x14ac:dyDescent="0.25">
      <c r="D1593" s="2" t="str">
        <f>IF(Table1[[#This Row],[Ngày]]="","",Table1[[#This Row],[Ngày]])</f>
        <v/>
      </c>
      <c r="E1593" s="27" t="str">
        <f>IF(Table1[[#This Row],[Ngày2]]="","",MONTH(Table1[[#This Row],[Ngày2]]))</f>
        <v/>
      </c>
      <c r="G1593" s="5">
        <f>IF(AND(Table1[[#This Row],[Số phiếu thu]]&lt;&gt;"",Table1[[#This Row],[Số phiếu chi]]=""),"T",IF(AND(Table1[[#This Row],[Số phiếu thu]]="",Table1[[#This Row],[Số phiếu chi]]&lt;&gt;""),"C",0))</f>
        <v>0</v>
      </c>
    </row>
    <row r="1594" spans="4:7" x14ac:dyDescent="0.25">
      <c r="D1594" s="2" t="str">
        <f>IF(Table1[[#This Row],[Ngày]]="","",Table1[[#This Row],[Ngày]])</f>
        <v/>
      </c>
      <c r="E1594" s="27" t="str">
        <f>IF(Table1[[#This Row],[Ngày2]]="","",MONTH(Table1[[#This Row],[Ngày2]]))</f>
        <v/>
      </c>
      <c r="G1594" s="5">
        <f>IF(AND(Table1[[#This Row],[Số phiếu thu]]&lt;&gt;"",Table1[[#This Row],[Số phiếu chi]]=""),"T",IF(AND(Table1[[#This Row],[Số phiếu thu]]="",Table1[[#This Row],[Số phiếu chi]]&lt;&gt;""),"C",0))</f>
        <v>0</v>
      </c>
    </row>
    <row r="1595" spans="4:7" x14ac:dyDescent="0.25">
      <c r="D1595" s="2" t="str">
        <f>IF(Table1[[#This Row],[Ngày]]="","",Table1[[#This Row],[Ngày]])</f>
        <v/>
      </c>
      <c r="E1595" s="27" t="str">
        <f>IF(Table1[[#This Row],[Ngày2]]="","",MONTH(Table1[[#This Row],[Ngày2]]))</f>
        <v/>
      </c>
      <c r="G1595" s="5">
        <f>IF(AND(Table1[[#This Row],[Số phiếu thu]]&lt;&gt;"",Table1[[#This Row],[Số phiếu chi]]=""),"T",IF(AND(Table1[[#This Row],[Số phiếu thu]]="",Table1[[#This Row],[Số phiếu chi]]&lt;&gt;""),"C",0))</f>
        <v>0</v>
      </c>
    </row>
    <row r="1596" spans="4:7" x14ac:dyDescent="0.25">
      <c r="D1596" s="2" t="str">
        <f>IF(Table1[[#This Row],[Ngày]]="","",Table1[[#This Row],[Ngày]])</f>
        <v/>
      </c>
      <c r="E1596" s="27" t="str">
        <f>IF(Table1[[#This Row],[Ngày2]]="","",MONTH(Table1[[#This Row],[Ngày2]]))</f>
        <v/>
      </c>
      <c r="G1596" s="5">
        <f>IF(AND(Table1[[#This Row],[Số phiếu thu]]&lt;&gt;"",Table1[[#This Row],[Số phiếu chi]]=""),"T",IF(AND(Table1[[#This Row],[Số phiếu thu]]="",Table1[[#This Row],[Số phiếu chi]]&lt;&gt;""),"C",0))</f>
        <v>0</v>
      </c>
    </row>
    <row r="1597" spans="4:7" x14ac:dyDescent="0.25">
      <c r="D1597" s="2" t="str">
        <f>IF(Table1[[#This Row],[Ngày]]="","",Table1[[#This Row],[Ngày]])</f>
        <v/>
      </c>
      <c r="E1597" s="27" t="str">
        <f>IF(Table1[[#This Row],[Ngày2]]="","",MONTH(Table1[[#This Row],[Ngày2]]))</f>
        <v/>
      </c>
      <c r="G1597" s="5">
        <f>IF(AND(Table1[[#This Row],[Số phiếu thu]]&lt;&gt;"",Table1[[#This Row],[Số phiếu chi]]=""),"T",IF(AND(Table1[[#This Row],[Số phiếu thu]]="",Table1[[#This Row],[Số phiếu chi]]&lt;&gt;""),"C",0))</f>
        <v>0</v>
      </c>
    </row>
    <row r="1598" spans="4:7" x14ac:dyDescent="0.25">
      <c r="D1598" s="2" t="str">
        <f>IF(Table1[[#This Row],[Ngày]]="","",Table1[[#This Row],[Ngày]])</f>
        <v/>
      </c>
      <c r="E1598" s="27" t="str">
        <f>IF(Table1[[#This Row],[Ngày2]]="","",MONTH(Table1[[#This Row],[Ngày2]]))</f>
        <v/>
      </c>
      <c r="G1598" s="5">
        <f>IF(AND(Table1[[#This Row],[Số phiếu thu]]&lt;&gt;"",Table1[[#This Row],[Số phiếu chi]]=""),"T",IF(AND(Table1[[#This Row],[Số phiếu thu]]="",Table1[[#This Row],[Số phiếu chi]]&lt;&gt;""),"C",0))</f>
        <v>0</v>
      </c>
    </row>
    <row r="1599" spans="4:7" x14ac:dyDescent="0.25">
      <c r="D1599" s="2" t="str">
        <f>IF(Table1[[#This Row],[Ngày]]="","",Table1[[#This Row],[Ngày]])</f>
        <v/>
      </c>
      <c r="E1599" s="27" t="str">
        <f>IF(Table1[[#This Row],[Ngày2]]="","",MONTH(Table1[[#This Row],[Ngày2]]))</f>
        <v/>
      </c>
      <c r="G1599" s="5">
        <f>IF(AND(Table1[[#This Row],[Số phiếu thu]]&lt;&gt;"",Table1[[#This Row],[Số phiếu chi]]=""),"T",IF(AND(Table1[[#This Row],[Số phiếu thu]]="",Table1[[#This Row],[Số phiếu chi]]&lt;&gt;""),"C",0))</f>
        <v>0</v>
      </c>
    </row>
    <row r="1600" spans="4:7" x14ac:dyDescent="0.25">
      <c r="D1600" s="2" t="str">
        <f>IF(Table1[[#This Row],[Ngày]]="","",Table1[[#This Row],[Ngày]])</f>
        <v/>
      </c>
      <c r="E1600" s="27" t="str">
        <f>IF(Table1[[#This Row],[Ngày2]]="","",MONTH(Table1[[#This Row],[Ngày2]]))</f>
        <v/>
      </c>
      <c r="G1600" s="5">
        <f>IF(AND(Table1[[#This Row],[Số phiếu thu]]&lt;&gt;"",Table1[[#This Row],[Số phiếu chi]]=""),"T",IF(AND(Table1[[#This Row],[Số phiếu thu]]="",Table1[[#This Row],[Số phiếu chi]]&lt;&gt;""),"C",0))</f>
        <v>0</v>
      </c>
    </row>
    <row r="1601" spans="4:7" x14ac:dyDescent="0.25">
      <c r="D1601" s="2" t="str">
        <f>IF(Table1[[#This Row],[Ngày]]="","",Table1[[#This Row],[Ngày]])</f>
        <v/>
      </c>
      <c r="E1601" s="27" t="str">
        <f>IF(Table1[[#This Row],[Ngày2]]="","",MONTH(Table1[[#This Row],[Ngày2]]))</f>
        <v/>
      </c>
      <c r="G1601" s="5">
        <f>IF(AND(Table1[[#This Row],[Số phiếu thu]]&lt;&gt;"",Table1[[#This Row],[Số phiếu chi]]=""),"T",IF(AND(Table1[[#This Row],[Số phiếu thu]]="",Table1[[#This Row],[Số phiếu chi]]&lt;&gt;""),"C",0))</f>
        <v>0</v>
      </c>
    </row>
    <row r="1602" spans="4:7" x14ac:dyDescent="0.25">
      <c r="D1602" s="2" t="str">
        <f>IF(Table1[[#This Row],[Ngày]]="","",Table1[[#This Row],[Ngày]])</f>
        <v/>
      </c>
      <c r="E1602" s="27" t="str">
        <f>IF(Table1[[#This Row],[Ngày2]]="","",MONTH(Table1[[#This Row],[Ngày2]]))</f>
        <v/>
      </c>
      <c r="G1602" s="5">
        <f>IF(AND(Table1[[#This Row],[Số phiếu thu]]&lt;&gt;"",Table1[[#This Row],[Số phiếu chi]]=""),"T",IF(AND(Table1[[#This Row],[Số phiếu thu]]="",Table1[[#This Row],[Số phiếu chi]]&lt;&gt;""),"C",0))</f>
        <v>0</v>
      </c>
    </row>
    <row r="1603" spans="4:7" x14ac:dyDescent="0.25">
      <c r="D1603" s="2" t="str">
        <f>IF(Table1[[#This Row],[Ngày]]="","",Table1[[#This Row],[Ngày]])</f>
        <v/>
      </c>
      <c r="E1603" s="27" t="str">
        <f>IF(Table1[[#This Row],[Ngày2]]="","",MONTH(Table1[[#This Row],[Ngày2]]))</f>
        <v/>
      </c>
      <c r="G1603" s="5">
        <f>IF(AND(Table1[[#This Row],[Số phiếu thu]]&lt;&gt;"",Table1[[#This Row],[Số phiếu chi]]=""),"T",IF(AND(Table1[[#This Row],[Số phiếu thu]]="",Table1[[#This Row],[Số phiếu chi]]&lt;&gt;""),"C",0))</f>
        <v>0</v>
      </c>
    </row>
    <row r="1604" spans="4:7" x14ac:dyDescent="0.25">
      <c r="D1604" s="2" t="str">
        <f>IF(Table1[[#This Row],[Ngày]]="","",Table1[[#This Row],[Ngày]])</f>
        <v/>
      </c>
      <c r="E1604" s="27" t="str">
        <f>IF(Table1[[#This Row],[Ngày2]]="","",MONTH(Table1[[#This Row],[Ngày2]]))</f>
        <v/>
      </c>
      <c r="G1604" s="5">
        <f>IF(AND(Table1[[#This Row],[Số phiếu thu]]&lt;&gt;"",Table1[[#This Row],[Số phiếu chi]]=""),"T",IF(AND(Table1[[#This Row],[Số phiếu thu]]="",Table1[[#This Row],[Số phiếu chi]]&lt;&gt;""),"C",0))</f>
        <v>0</v>
      </c>
    </row>
    <row r="1605" spans="4:7" x14ac:dyDescent="0.25">
      <c r="D1605" s="2" t="str">
        <f>IF(Table1[[#This Row],[Ngày]]="","",Table1[[#This Row],[Ngày]])</f>
        <v/>
      </c>
      <c r="E1605" s="27" t="str">
        <f>IF(Table1[[#This Row],[Ngày2]]="","",MONTH(Table1[[#This Row],[Ngày2]]))</f>
        <v/>
      </c>
      <c r="G1605" s="5">
        <f>IF(AND(Table1[[#This Row],[Số phiếu thu]]&lt;&gt;"",Table1[[#This Row],[Số phiếu chi]]=""),"T",IF(AND(Table1[[#This Row],[Số phiếu thu]]="",Table1[[#This Row],[Số phiếu chi]]&lt;&gt;""),"C",0))</f>
        <v>0</v>
      </c>
    </row>
    <row r="1606" spans="4:7" x14ac:dyDescent="0.25">
      <c r="D1606" s="2" t="str">
        <f>IF(Table1[[#This Row],[Ngày]]="","",Table1[[#This Row],[Ngày]])</f>
        <v/>
      </c>
      <c r="E1606" s="27" t="str">
        <f>IF(Table1[[#This Row],[Ngày2]]="","",MONTH(Table1[[#This Row],[Ngày2]]))</f>
        <v/>
      </c>
      <c r="G1606" s="5">
        <f>IF(AND(Table1[[#This Row],[Số phiếu thu]]&lt;&gt;"",Table1[[#This Row],[Số phiếu chi]]=""),"T",IF(AND(Table1[[#This Row],[Số phiếu thu]]="",Table1[[#This Row],[Số phiếu chi]]&lt;&gt;""),"C",0))</f>
        <v>0</v>
      </c>
    </row>
    <row r="1607" spans="4:7" x14ac:dyDescent="0.25">
      <c r="D1607" s="2" t="str">
        <f>IF(Table1[[#This Row],[Ngày]]="","",Table1[[#This Row],[Ngày]])</f>
        <v/>
      </c>
      <c r="E1607" s="27" t="str">
        <f>IF(Table1[[#This Row],[Ngày2]]="","",MONTH(Table1[[#This Row],[Ngày2]]))</f>
        <v/>
      </c>
      <c r="G1607" s="5">
        <f>IF(AND(Table1[[#This Row],[Số phiếu thu]]&lt;&gt;"",Table1[[#This Row],[Số phiếu chi]]=""),"T",IF(AND(Table1[[#This Row],[Số phiếu thu]]="",Table1[[#This Row],[Số phiếu chi]]&lt;&gt;""),"C",0))</f>
        <v>0</v>
      </c>
    </row>
    <row r="1608" spans="4:7" x14ac:dyDescent="0.25">
      <c r="D1608" s="2" t="str">
        <f>IF(Table1[[#This Row],[Ngày]]="","",Table1[[#This Row],[Ngày]])</f>
        <v/>
      </c>
      <c r="E1608" s="27" t="str">
        <f>IF(Table1[[#This Row],[Ngày2]]="","",MONTH(Table1[[#This Row],[Ngày2]]))</f>
        <v/>
      </c>
      <c r="G1608" s="5">
        <f>IF(AND(Table1[[#This Row],[Số phiếu thu]]&lt;&gt;"",Table1[[#This Row],[Số phiếu chi]]=""),"T",IF(AND(Table1[[#This Row],[Số phiếu thu]]="",Table1[[#This Row],[Số phiếu chi]]&lt;&gt;""),"C",0))</f>
        <v>0</v>
      </c>
    </row>
    <row r="1609" spans="4:7" x14ac:dyDescent="0.25">
      <c r="D1609" s="2" t="str">
        <f>IF(Table1[[#This Row],[Ngày]]="","",Table1[[#This Row],[Ngày]])</f>
        <v/>
      </c>
      <c r="E1609" s="27" t="str">
        <f>IF(Table1[[#This Row],[Ngày2]]="","",MONTH(Table1[[#This Row],[Ngày2]]))</f>
        <v/>
      </c>
      <c r="G1609" s="5">
        <f>IF(AND(Table1[[#This Row],[Số phiếu thu]]&lt;&gt;"",Table1[[#This Row],[Số phiếu chi]]=""),"T",IF(AND(Table1[[#This Row],[Số phiếu thu]]="",Table1[[#This Row],[Số phiếu chi]]&lt;&gt;""),"C",0))</f>
        <v>0</v>
      </c>
    </row>
    <row r="1610" spans="4:7" x14ac:dyDescent="0.25">
      <c r="D1610" s="2" t="str">
        <f>IF(Table1[[#This Row],[Ngày]]="","",Table1[[#This Row],[Ngày]])</f>
        <v/>
      </c>
      <c r="E1610" s="27" t="str">
        <f>IF(Table1[[#This Row],[Ngày2]]="","",MONTH(Table1[[#This Row],[Ngày2]]))</f>
        <v/>
      </c>
      <c r="G1610" s="5">
        <f>IF(AND(Table1[[#This Row],[Số phiếu thu]]&lt;&gt;"",Table1[[#This Row],[Số phiếu chi]]=""),"T",IF(AND(Table1[[#This Row],[Số phiếu thu]]="",Table1[[#This Row],[Số phiếu chi]]&lt;&gt;""),"C",0))</f>
        <v>0</v>
      </c>
    </row>
    <row r="1611" spans="4:7" x14ac:dyDescent="0.25">
      <c r="D1611" s="2" t="str">
        <f>IF(Table1[[#This Row],[Ngày]]="","",Table1[[#This Row],[Ngày]])</f>
        <v/>
      </c>
      <c r="E1611" s="27" t="str">
        <f>IF(Table1[[#This Row],[Ngày2]]="","",MONTH(Table1[[#This Row],[Ngày2]]))</f>
        <v/>
      </c>
      <c r="G1611" s="5">
        <f>IF(AND(Table1[[#This Row],[Số phiếu thu]]&lt;&gt;"",Table1[[#This Row],[Số phiếu chi]]=""),"T",IF(AND(Table1[[#This Row],[Số phiếu thu]]="",Table1[[#This Row],[Số phiếu chi]]&lt;&gt;""),"C",0))</f>
        <v>0</v>
      </c>
    </row>
    <row r="1612" spans="4:7" x14ac:dyDescent="0.25">
      <c r="D1612" s="2" t="str">
        <f>IF(Table1[[#This Row],[Ngày]]="","",Table1[[#This Row],[Ngày]])</f>
        <v/>
      </c>
      <c r="E1612" s="27" t="str">
        <f>IF(Table1[[#This Row],[Ngày2]]="","",MONTH(Table1[[#This Row],[Ngày2]]))</f>
        <v/>
      </c>
      <c r="G1612" s="5">
        <f>IF(AND(Table1[[#This Row],[Số phiếu thu]]&lt;&gt;"",Table1[[#This Row],[Số phiếu chi]]=""),"T",IF(AND(Table1[[#This Row],[Số phiếu thu]]="",Table1[[#This Row],[Số phiếu chi]]&lt;&gt;""),"C",0))</f>
        <v>0</v>
      </c>
    </row>
    <row r="1613" spans="4:7" x14ac:dyDescent="0.25">
      <c r="D1613" s="2" t="str">
        <f>IF(Table1[[#This Row],[Ngày]]="","",Table1[[#This Row],[Ngày]])</f>
        <v/>
      </c>
      <c r="E1613" s="27" t="str">
        <f>IF(Table1[[#This Row],[Ngày2]]="","",MONTH(Table1[[#This Row],[Ngày2]]))</f>
        <v/>
      </c>
      <c r="G1613" s="5">
        <f>IF(AND(Table1[[#This Row],[Số phiếu thu]]&lt;&gt;"",Table1[[#This Row],[Số phiếu chi]]=""),"T",IF(AND(Table1[[#This Row],[Số phiếu thu]]="",Table1[[#This Row],[Số phiếu chi]]&lt;&gt;""),"C",0))</f>
        <v>0</v>
      </c>
    </row>
    <row r="1614" spans="4:7" x14ac:dyDescent="0.25">
      <c r="D1614" s="2" t="str">
        <f>IF(Table1[[#This Row],[Ngày]]="","",Table1[[#This Row],[Ngày]])</f>
        <v/>
      </c>
      <c r="E1614" s="27" t="str">
        <f>IF(Table1[[#This Row],[Ngày2]]="","",MONTH(Table1[[#This Row],[Ngày2]]))</f>
        <v/>
      </c>
      <c r="G1614" s="5">
        <f>IF(AND(Table1[[#This Row],[Số phiếu thu]]&lt;&gt;"",Table1[[#This Row],[Số phiếu chi]]=""),"T",IF(AND(Table1[[#This Row],[Số phiếu thu]]="",Table1[[#This Row],[Số phiếu chi]]&lt;&gt;""),"C",0))</f>
        <v>0</v>
      </c>
    </row>
    <row r="1615" spans="4:7" x14ac:dyDescent="0.25">
      <c r="D1615" s="2" t="str">
        <f>IF(Table1[[#This Row],[Ngày]]="","",Table1[[#This Row],[Ngày]])</f>
        <v/>
      </c>
      <c r="E1615" s="27" t="str">
        <f>IF(Table1[[#This Row],[Ngày2]]="","",MONTH(Table1[[#This Row],[Ngày2]]))</f>
        <v/>
      </c>
      <c r="G1615" s="5">
        <f>IF(AND(Table1[[#This Row],[Số phiếu thu]]&lt;&gt;"",Table1[[#This Row],[Số phiếu chi]]=""),"T",IF(AND(Table1[[#This Row],[Số phiếu thu]]="",Table1[[#This Row],[Số phiếu chi]]&lt;&gt;""),"C",0))</f>
        <v>0</v>
      </c>
    </row>
    <row r="1616" spans="4:7" x14ac:dyDescent="0.25">
      <c r="D1616" s="2" t="str">
        <f>IF(Table1[[#This Row],[Ngày]]="","",Table1[[#This Row],[Ngày]])</f>
        <v/>
      </c>
      <c r="E1616" s="27" t="str">
        <f>IF(Table1[[#This Row],[Ngày2]]="","",MONTH(Table1[[#This Row],[Ngày2]]))</f>
        <v/>
      </c>
      <c r="G1616" s="5">
        <f>IF(AND(Table1[[#This Row],[Số phiếu thu]]&lt;&gt;"",Table1[[#This Row],[Số phiếu chi]]=""),"T",IF(AND(Table1[[#This Row],[Số phiếu thu]]="",Table1[[#This Row],[Số phiếu chi]]&lt;&gt;""),"C",0))</f>
        <v>0</v>
      </c>
    </row>
    <row r="1617" spans="4:7" x14ac:dyDescent="0.25">
      <c r="D1617" s="2" t="str">
        <f>IF(Table1[[#This Row],[Ngày]]="","",Table1[[#This Row],[Ngày]])</f>
        <v/>
      </c>
      <c r="E1617" s="27" t="str">
        <f>IF(Table1[[#This Row],[Ngày2]]="","",MONTH(Table1[[#This Row],[Ngày2]]))</f>
        <v/>
      </c>
      <c r="G1617" s="5">
        <f>IF(AND(Table1[[#This Row],[Số phiếu thu]]&lt;&gt;"",Table1[[#This Row],[Số phiếu chi]]=""),"T",IF(AND(Table1[[#This Row],[Số phiếu thu]]="",Table1[[#This Row],[Số phiếu chi]]&lt;&gt;""),"C",0))</f>
        <v>0</v>
      </c>
    </row>
    <row r="1618" spans="4:7" x14ac:dyDescent="0.25">
      <c r="D1618" s="2" t="str">
        <f>IF(Table1[[#This Row],[Ngày]]="","",Table1[[#This Row],[Ngày]])</f>
        <v/>
      </c>
      <c r="E1618" s="27" t="str">
        <f>IF(Table1[[#This Row],[Ngày2]]="","",MONTH(Table1[[#This Row],[Ngày2]]))</f>
        <v/>
      </c>
      <c r="G1618" s="5">
        <f>IF(AND(Table1[[#This Row],[Số phiếu thu]]&lt;&gt;"",Table1[[#This Row],[Số phiếu chi]]=""),"T",IF(AND(Table1[[#This Row],[Số phiếu thu]]="",Table1[[#This Row],[Số phiếu chi]]&lt;&gt;""),"C",0))</f>
        <v>0</v>
      </c>
    </row>
    <row r="1619" spans="4:7" x14ac:dyDescent="0.25">
      <c r="D1619" s="2" t="str">
        <f>IF(Table1[[#This Row],[Ngày]]="","",Table1[[#This Row],[Ngày]])</f>
        <v/>
      </c>
      <c r="E1619" s="27" t="str">
        <f>IF(Table1[[#This Row],[Ngày2]]="","",MONTH(Table1[[#This Row],[Ngày2]]))</f>
        <v/>
      </c>
      <c r="G1619" s="5">
        <f>IF(AND(Table1[[#This Row],[Số phiếu thu]]&lt;&gt;"",Table1[[#This Row],[Số phiếu chi]]=""),"T",IF(AND(Table1[[#This Row],[Số phiếu thu]]="",Table1[[#This Row],[Số phiếu chi]]&lt;&gt;""),"C",0))</f>
        <v>0</v>
      </c>
    </row>
    <row r="1620" spans="4:7" x14ac:dyDescent="0.25">
      <c r="D1620" s="2" t="str">
        <f>IF(Table1[[#This Row],[Ngày]]="","",Table1[[#This Row],[Ngày]])</f>
        <v/>
      </c>
      <c r="E1620" s="27" t="str">
        <f>IF(Table1[[#This Row],[Ngày2]]="","",MONTH(Table1[[#This Row],[Ngày2]]))</f>
        <v/>
      </c>
      <c r="G1620" s="5">
        <f>IF(AND(Table1[[#This Row],[Số phiếu thu]]&lt;&gt;"",Table1[[#This Row],[Số phiếu chi]]=""),"T",IF(AND(Table1[[#This Row],[Số phiếu thu]]="",Table1[[#This Row],[Số phiếu chi]]&lt;&gt;""),"C",0))</f>
        <v>0</v>
      </c>
    </row>
    <row r="1621" spans="4:7" x14ac:dyDescent="0.25">
      <c r="D1621" s="2" t="str">
        <f>IF(Table1[[#This Row],[Ngày]]="","",Table1[[#This Row],[Ngày]])</f>
        <v/>
      </c>
      <c r="E1621" s="27" t="str">
        <f>IF(Table1[[#This Row],[Ngày2]]="","",MONTH(Table1[[#This Row],[Ngày2]]))</f>
        <v/>
      </c>
      <c r="G1621" s="5">
        <f>IF(AND(Table1[[#This Row],[Số phiếu thu]]&lt;&gt;"",Table1[[#This Row],[Số phiếu chi]]=""),"T",IF(AND(Table1[[#This Row],[Số phiếu thu]]="",Table1[[#This Row],[Số phiếu chi]]&lt;&gt;""),"C",0))</f>
        <v>0</v>
      </c>
    </row>
    <row r="1622" spans="4:7" x14ac:dyDescent="0.25">
      <c r="D1622" s="2" t="str">
        <f>IF(Table1[[#This Row],[Ngày]]="","",Table1[[#This Row],[Ngày]])</f>
        <v/>
      </c>
      <c r="E1622" s="27" t="str">
        <f>IF(Table1[[#This Row],[Ngày2]]="","",MONTH(Table1[[#This Row],[Ngày2]]))</f>
        <v/>
      </c>
      <c r="G1622" s="5">
        <f>IF(AND(Table1[[#This Row],[Số phiếu thu]]&lt;&gt;"",Table1[[#This Row],[Số phiếu chi]]=""),"T",IF(AND(Table1[[#This Row],[Số phiếu thu]]="",Table1[[#This Row],[Số phiếu chi]]&lt;&gt;""),"C",0))</f>
        <v>0</v>
      </c>
    </row>
    <row r="1623" spans="4:7" x14ac:dyDescent="0.25">
      <c r="D1623" s="2" t="str">
        <f>IF(Table1[[#This Row],[Ngày]]="","",Table1[[#This Row],[Ngày]])</f>
        <v/>
      </c>
      <c r="E1623" s="27" t="str">
        <f>IF(Table1[[#This Row],[Ngày2]]="","",MONTH(Table1[[#This Row],[Ngày2]]))</f>
        <v/>
      </c>
      <c r="G1623" s="5">
        <f>IF(AND(Table1[[#This Row],[Số phiếu thu]]&lt;&gt;"",Table1[[#This Row],[Số phiếu chi]]=""),"T",IF(AND(Table1[[#This Row],[Số phiếu thu]]="",Table1[[#This Row],[Số phiếu chi]]&lt;&gt;""),"C",0))</f>
        <v>0</v>
      </c>
    </row>
    <row r="1624" spans="4:7" x14ac:dyDescent="0.25">
      <c r="D1624" s="2" t="str">
        <f>IF(Table1[[#This Row],[Ngày]]="","",Table1[[#This Row],[Ngày]])</f>
        <v/>
      </c>
      <c r="E1624" s="27" t="str">
        <f>IF(Table1[[#This Row],[Ngày2]]="","",MONTH(Table1[[#This Row],[Ngày2]]))</f>
        <v/>
      </c>
      <c r="G1624" s="5">
        <f>IF(AND(Table1[[#This Row],[Số phiếu thu]]&lt;&gt;"",Table1[[#This Row],[Số phiếu chi]]=""),"T",IF(AND(Table1[[#This Row],[Số phiếu thu]]="",Table1[[#This Row],[Số phiếu chi]]&lt;&gt;""),"C",0))</f>
        <v>0</v>
      </c>
    </row>
    <row r="1625" spans="4:7" x14ac:dyDescent="0.25">
      <c r="D1625" s="2" t="str">
        <f>IF(Table1[[#This Row],[Ngày]]="","",Table1[[#This Row],[Ngày]])</f>
        <v/>
      </c>
      <c r="E1625" s="27" t="str">
        <f>IF(Table1[[#This Row],[Ngày2]]="","",MONTH(Table1[[#This Row],[Ngày2]]))</f>
        <v/>
      </c>
      <c r="G1625" s="5">
        <f>IF(AND(Table1[[#This Row],[Số phiếu thu]]&lt;&gt;"",Table1[[#This Row],[Số phiếu chi]]=""),"T",IF(AND(Table1[[#This Row],[Số phiếu thu]]="",Table1[[#This Row],[Số phiếu chi]]&lt;&gt;""),"C",0))</f>
        <v>0</v>
      </c>
    </row>
    <row r="1626" spans="4:7" x14ac:dyDescent="0.25">
      <c r="D1626" s="2" t="str">
        <f>IF(Table1[[#This Row],[Ngày]]="","",Table1[[#This Row],[Ngày]])</f>
        <v/>
      </c>
      <c r="E1626" s="27" t="str">
        <f>IF(Table1[[#This Row],[Ngày2]]="","",MONTH(Table1[[#This Row],[Ngày2]]))</f>
        <v/>
      </c>
      <c r="G1626" s="5">
        <f>IF(AND(Table1[[#This Row],[Số phiếu thu]]&lt;&gt;"",Table1[[#This Row],[Số phiếu chi]]=""),"T",IF(AND(Table1[[#This Row],[Số phiếu thu]]="",Table1[[#This Row],[Số phiếu chi]]&lt;&gt;""),"C",0))</f>
        <v>0</v>
      </c>
    </row>
    <row r="1627" spans="4:7" x14ac:dyDescent="0.25">
      <c r="D1627" s="2" t="str">
        <f>IF(Table1[[#This Row],[Ngày]]="","",Table1[[#This Row],[Ngày]])</f>
        <v/>
      </c>
      <c r="E1627" s="27" t="str">
        <f>IF(Table1[[#This Row],[Ngày2]]="","",MONTH(Table1[[#This Row],[Ngày2]]))</f>
        <v/>
      </c>
      <c r="G1627" s="5">
        <f>IF(AND(Table1[[#This Row],[Số phiếu thu]]&lt;&gt;"",Table1[[#This Row],[Số phiếu chi]]=""),"T",IF(AND(Table1[[#This Row],[Số phiếu thu]]="",Table1[[#This Row],[Số phiếu chi]]&lt;&gt;""),"C",0))</f>
        <v>0</v>
      </c>
    </row>
    <row r="1628" spans="4:7" x14ac:dyDescent="0.25">
      <c r="D1628" s="2" t="str">
        <f>IF(Table1[[#This Row],[Ngày]]="","",Table1[[#This Row],[Ngày]])</f>
        <v/>
      </c>
      <c r="E1628" s="27" t="str">
        <f>IF(Table1[[#This Row],[Ngày2]]="","",MONTH(Table1[[#This Row],[Ngày2]]))</f>
        <v/>
      </c>
      <c r="G1628" s="5">
        <f>IF(AND(Table1[[#This Row],[Số phiếu thu]]&lt;&gt;"",Table1[[#This Row],[Số phiếu chi]]=""),"T",IF(AND(Table1[[#This Row],[Số phiếu thu]]="",Table1[[#This Row],[Số phiếu chi]]&lt;&gt;""),"C",0))</f>
        <v>0</v>
      </c>
    </row>
    <row r="1629" spans="4:7" x14ac:dyDescent="0.25">
      <c r="D1629" s="2" t="str">
        <f>IF(Table1[[#This Row],[Ngày]]="","",Table1[[#This Row],[Ngày]])</f>
        <v/>
      </c>
      <c r="E1629" s="27" t="str">
        <f>IF(Table1[[#This Row],[Ngày2]]="","",MONTH(Table1[[#This Row],[Ngày2]]))</f>
        <v/>
      </c>
      <c r="G1629" s="5">
        <f>IF(AND(Table1[[#This Row],[Số phiếu thu]]&lt;&gt;"",Table1[[#This Row],[Số phiếu chi]]=""),"T",IF(AND(Table1[[#This Row],[Số phiếu thu]]="",Table1[[#This Row],[Số phiếu chi]]&lt;&gt;""),"C",0))</f>
        <v>0</v>
      </c>
    </row>
    <row r="1630" spans="4:7" x14ac:dyDescent="0.25">
      <c r="D1630" s="2" t="str">
        <f>IF(Table1[[#This Row],[Ngày]]="","",Table1[[#This Row],[Ngày]])</f>
        <v/>
      </c>
      <c r="E1630" s="27" t="str">
        <f>IF(Table1[[#This Row],[Ngày2]]="","",MONTH(Table1[[#This Row],[Ngày2]]))</f>
        <v/>
      </c>
      <c r="G1630" s="5">
        <f>IF(AND(Table1[[#This Row],[Số phiếu thu]]&lt;&gt;"",Table1[[#This Row],[Số phiếu chi]]=""),"T",IF(AND(Table1[[#This Row],[Số phiếu thu]]="",Table1[[#This Row],[Số phiếu chi]]&lt;&gt;""),"C",0))</f>
        <v>0</v>
      </c>
    </row>
    <row r="1631" spans="4:7" x14ac:dyDescent="0.25">
      <c r="D1631" s="2" t="str">
        <f>IF(Table1[[#This Row],[Ngày]]="","",Table1[[#This Row],[Ngày]])</f>
        <v/>
      </c>
      <c r="E1631" s="27" t="str">
        <f>IF(Table1[[#This Row],[Ngày2]]="","",MONTH(Table1[[#This Row],[Ngày2]]))</f>
        <v/>
      </c>
      <c r="G1631" s="5">
        <f>IF(AND(Table1[[#This Row],[Số phiếu thu]]&lt;&gt;"",Table1[[#This Row],[Số phiếu chi]]=""),"T",IF(AND(Table1[[#This Row],[Số phiếu thu]]="",Table1[[#This Row],[Số phiếu chi]]&lt;&gt;""),"C",0))</f>
        <v>0</v>
      </c>
    </row>
    <row r="1632" spans="4:7" x14ac:dyDescent="0.25">
      <c r="D1632" s="2" t="str">
        <f>IF(Table1[[#This Row],[Ngày]]="","",Table1[[#This Row],[Ngày]])</f>
        <v/>
      </c>
      <c r="E1632" s="27" t="str">
        <f>IF(Table1[[#This Row],[Ngày2]]="","",MONTH(Table1[[#This Row],[Ngày2]]))</f>
        <v/>
      </c>
      <c r="G1632" s="5">
        <f>IF(AND(Table1[[#This Row],[Số phiếu thu]]&lt;&gt;"",Table1[[#This Row],[Số phiếu chi]]=""),"T",IF(AND(Table1[[#This Row],[Số phiếu thu]]="",Table1[[#This Row],[Số phiếu chi]]&lt;&gt;""),"C",0))</f>
        <v>0</v>
      </c>
    </row>
    <row r="1633" spans="4:7" x14ac:dyDescent="0.25">
      <c r="D1633" s="2" t="str">
        <f>IF(Table1[[#This Row],[Ngày]]="","",Table1[[#This Row],[Ngày]])</f>
        <v/>
      </c>
      <c r="E1633" s="27" t="str">
        <f>IF(Table1[[#This Row],[Ngày2]]="","",MONTH(Table1[[#This Row],[Ngày2]]))</f>
        <v/>
      </c>
      <c r="G1633" s="5">
        <f>IF(AND(Table1[[#This Row],[Số phiếu thu]]&lt;&gt;"",Table1[[#This Row],[Số phiếu chi]]=""),"T",IF(AND(Table1[[#This Row],[Số phiếu thu]]="",Table1[[#This Row],[Số phiếu chi]]&lt;&gt;""),"C",0))</f>
        <v>0</v>
      </c>
    </row>
    <row r="1634" spans="4:7" x14ac:dyDescent="0.25">
      <c r="D1634" s="2" t="str">
        <f>IF(Table1[[#This Row],[Ngày]]="","",Table1[[#This Row],[Ngày]])</f>
        <v/>
      </c>
      <c r="E1634" s="27" t="str">
        <f>IF(Table1[[#This Row],[Ngày2]]="","",MONTH(Table1[[#This Row],[Ngày2]]))</f>
        <v/>
      </c>
      <c r="G1634" s="5">
        <f>IF(AND(Table1[[#This Row],[Số phiếu thu]]&lt;&gt;"",Table1[[#This Row],[Số phiếu chi]]=""),"T",IF(AND(Table1[[#This Row],[Số phiếu thu]]="",Table1[[#This Row],[Số phiếu chi]]&lt;&gt;""),"C",0))</f>
        <v>0</v>
      </c>
    </row>
    <row r="1635" spans="4:7" x14ac:dyDescent="0.25">
      <c r="D1635" s="2" t="str">
        <f>IF(Table1[[#This Row],[Ngày]]="","",Table1[[#This Row],[Ngày]])</f>
        <v/>
      </c>
      <c r="E1635" s="27" t="str">
        <f>IF(Table1[[#This Row],[Ngày2]]="","",MONTH(Table1[[#This Row],[Ngày2]]))</f>
        <v/>
      </c>
      <c r="G1635" s="5">
        <f>IF(AND(Table1[[#This Row],[Số phiếu thu]]&lt;&gt;"",Table1[[#This Row],[Số phiếu chi]]=""),"T",IF(AND(Table1[[#This Row],[Số phiếu thu]]="",Table1[[#This Row],[Số phiếu chi]]&lt;&gt;""),"C",0))</f>
        <v>0</v>
      </c>
    </row>
    <row r="1636" spans="4:7" x14ac:dyDescent="0.25">
      <c r="D1636" s="2" t="str">
        <f>IF(Table1[[#This Row],[Ngày]]="","",Table1[[#This Row],[Ngày]])</f>
        <v/>
      </c>
      <c r="E1636" s="27" t="str">
        <f>IF(Table1[[#This Row],[Ngày2]]="","",MONTH(Table1[[#This Row],[Ngày2]]))</f>
        <v/>
      </c>
      <c r="G1636" s="5">
        <f>IF(AND(Table1[[#This Row],[Số phiếu thu]]&lt;&gt;"",Table1[[#This Row],[Số phiếu chi]]=""),"T",IF(AND(Table1[[#This Row],[Số phiếu thu]]="",Table1[[#This Row],[Số phiếu chi]]&lt;&gt;""),"C",0))</f>
        <v>0</v>
      </c>
    </row>
    <row r="1637" spans="4:7" x14ac:dyDescent="0.25">
      <c r="D1637" s="2" t="str">
        <f>IF(Table1[[#This Row],[Ngày]]="","",Table1[[#This Row],[Ngày]])</f>
        <v/>
      </c>
      <c r="E1637" s="27" t="str">
        <f>IF(Table1[[#This Row],[Ngày2]]="","",MONTH(Table1[[#This Row],[Ngày2]]))</f>
        <v/>
      </c>
      <c r="G1637" s="5">
        <f>IF(AND(Table1[[#This Row],[Số phiếu thu]]&lt;&gt;"",Table1[[#This Row],[Số phiếu chi]]=""),"T",IF(AND(Table1[[#This Row],[Số phiếu thu]]="",Table1[[#This Row],[Số phiếu chi]]&lt;&gt;""),"C",0))</f>
        <v>0</v>
      </c>
    </row>
    <row r="1638" spans="4:7" x14ac:dyDescent="0.25">
      <c r="D1638" s="2" t="str">
        <f>IF(Table1[[#This Row],[Ngày]]="","",Table1[[#This Row],[Ngày]])</f>
        <v/>
      </c>
      <c r="E1638" s="27" t="str">
        <f>IF(Table1[[#This Row],[Ngày2]]="","",MONTH(Table1[[#This Row],[Ngày2]]))</f>
        <v/>
      </c>
      <c r="G1638" s="5">
        <f>IF(AND(Table1[[#This Row],[Số phiếu thu]]&lt;&gt;"",Table1[[#This Row],[Số phiếu chi]]=""),"T",IF(AND(Table1[[#This Row],[Số phiếu thu]]="",Table1[[#This Row],[Số phiếu chi]]&lt;&gt;""),"C",0))</f>
        <v>0</v>
      </c>
    </row>
    <row r="1639" spans="4:7" x14ac:dyDescent="0.25">
      <c r="D1639" s="2" t="str">
        <f>IF(Table1[[#This Row],[Ngày]]="","",Table1[[#This Row],[Ngày]])</f>
        <v/>
      </c>
      <c r="E1639" s="27" t="str">
        <f>IF(Table1[[#This Row],[Ngày2]]="","",MONTH(Table1[[#This Row],[Ngày2]]))</f>
        <v/>
      </c>
      <c r="G1639" s="5">
        <f>IF(AND(Table1[[#This Row],[Số phiếu thu]]&lt;&gt;"",Table1[[#This Row],[Số phiếu chi]]=""),"T",IF(AND(Table1[[#This Row],[Số phiếu thu]]="",Table1[[#This Row],[Số phiếu chi]]&lt;&gt;""),"C",0))</f>
        <v>0</v>
      </c>
    </row>
    <row r="1640" spans="4:7" x14ac:dyDescent="0.25">
      <c r="D1640" s="2" t="str">
        <f>IF(Table1[[#This Row],[Ngày]]="","",Table1[[#This Row],[Ngày]])</f>
        <v/>
      </c>
      <c r="E1640" s="27" t="str">
        <f>IF(Table1[[#This Row],[Ngày2]]="","",MONTH(Table1[[#This Row],[Ngày2]]))</f>
        <v/>
      </c>
      <c r="G1640" s="5">
        <f>IF(AND(Table1[[#This Row],[Số phiếu thu]]&lt;&gt;"",Table1[[#This Row],[Số phiếu chi]]=""),"T",IF(AND(Table1[[#This Row],[Số phiếu thu]]="",Table1[[#This Row],[Số phiếu chi]]&lt;&gt;""),"C",0))</f>
        <v>0</v>
      </c>
    </row>
    <row r="1641" spans="4:7" x14ac:dyDescent="0.25">
      <c r="D1641" s="2" t="str">
        <f>IF(Table1[[#This Row],[Ngày]]="","",Table1[[#This Row],[Ngày]])</f>
        <v/>
      </c>
      <c r="E1641" s="27" t="str">
        <f>IF(Table1[[#This Row],[Ngày2]]="","",MONTH(Table1[[#This Row],[Ngày2]]))</f>
        <v/>
      </c>
      <c r="G1641" s="5">
        <f>IF(AND(Table1[[#This Row],[Số phiếu thu]]&lt;&gt;"",Table1[[#This Row],[Số phiếu chi]]=""),"T",IF(AND(Table1[[#This Row],[Số phiếu thu]]="",Table1[[#This Row],[Số phiếu chi]]&lt;&gt;""),"C",0))</f>
        <v>0</v>
      </c>
    </row>
    <row r="1642" spans="4:7" x14ac:dyDescent="0.25">
      <c r="D1642" s="2" t="str">
        <f>IF(Table1[[#This Row],[Ngày]]="","",Table1[[#This Row],[Ngày]])</f>
        <v/>
      </c>
      <c r="E1642" s="27" t="str">
        <f>IF(Table1[[#This Row],[Ngày2]]="","",MONTH(Table1[[#This Row],[Ngày2]]))</f>
        <v/>
      </c>
      <c r="G1642" s="5">
        <f>IF(AND(Table1[[#This Row],[Số phiếu thu]]&lt;&gt;"",Table1[[#This Row],[Số phiếu chi]]=""),"T",IF(AND(Table1[[#This Row],[Số phiếu thu]]="",Table1[[#This Row],[Số phiếu chi]]&lt;&gt;""),"C",0))</f>
        <v>0</v>
      </c>
    </row>
    <row r="1643" spans="4:7" x14ac:dyDescent="0.25">
      <c r="D1643" s="2" t="str">
        <f>IF(Table1[[#This Row],[Ngày]]="","",Table1[[#This Row],[Ngày]])</f>
        <v/>
      </c>
      <c r="E1643" s="27" t="str">
        <f>IF(Table1[[#This Row],[Ngày2]]="","",MONTH(Table1[[#This Row],[Ngày2]]))</f>
        <v/>
      </c>
      <c r="G1643" s="5">
        <f>IF(AND(Table1[[#This Row],[Số phiếu thu]]&lt;&gt;"",Table1[[#This Row],[Số phiếu chi]]=""),"T",IF(AND(Table1[[#This Row],[Số phiếu thu]]="",Table1[[#This Row],[Số phiếu chi]]&lt;&gt;""),"C",0))</f>
        <v>0</v>
      </c>
    </row>
    <row r="1644" spans="4:7" x14ac:dyDescent="0.25">
      <c r="D1644" s="2" t="str">
        <f>IF(Table1[[#This Row],[Ngày]]="","",Table1[[#This Row],[Ngày]])</f>
        <v/>
      </c>
      <c r="E1644" s="27" t="str">
        <f>IF(Table1[[#This Row],[Ngày2]]="","",MONTH(Table1[[#This Row],[Ngày2]]))</f>
        <v/>
      </c>
      <c r="G1644" s="5">
        <f>IF(AND(Table1[[#This Row],[Số phiếu thu]]&lt;&gt;"",Table1[[#This Row],[Số phiếu chi]]=""),"T",IF(AND(Table1[[#This Row],[Số phiếu thu]]="",Table1[[#This Row],[Số phiếu chi]]&lt;&gt;""),"C",0))</f>
        <v>0</v>
      </c>
    </row>
    <row r="1645" spans="4:7" x14ac:dyDescent="0.25">
      <c r="D1645" s="2" t="str">
        <f>IF(Table1[[#This Row],[Ngày]]="","",Table1[[#This Row],[Ngày]])</f>
        <v/>
      </c>
      <c r="E1645" s="27" t="str">
        <f>IF(Table1[[#This Row],[Ngày2]]="","",MONTH(Table1[[#This Row],[Ngày2]]))</f>
        <v/>
      </c>
      <c r="G1645" s="5">
        <f>IF(AND(Table1[[#This Row],[Số phiếu thu]]&lt;&gt;"",Table1[[#This Row],[Số phiếu chi]]=""),"T",IF(AND(Table1[[#This Row],[Số phiếu thu]]="",Table1[[#This Row],[Số phiếu chi]]&lt;&gt;""),"C",0))</f>
        <v>0</v>
      </c>
    </row>
    <row r="1646" spans="4:7" x14ac:dyDescent="0.25">
      <c r="D1646" s="2" t="str">
        <f>IF(Table1[[#This Row],[Ngày]]="","",Table1[[#This Row],[Ngày]])</f>
        <v/>
      </c>
      <c r="E1646" s="27" t="str">
        <f>IF(Table1[[#This Row],[Ngày2]]="","",MONTH(Table1[[#This Row],[Ngày2]]))</f>
        <v/>
      </c>
      <c r="G1646" s="5">
        <f>IF(AND(Table1[[#This Row],[Số phiếu thu]]&lt;&gt;"",Table1[[#This Row],[Số phiếu chi]]=""),"T",IF(AND(Table1[[#This Row],[Số phiếu thu]]="",Table1[[#This Row],[Số phiếu chi]]&lt;&gt;""),"C",0))</f>
        <v>0</v>
      </c>
    </row>
    <row r="1647" spans="4:7" x14ac:dyDescent="0.25">
      <c r="D1647" s="2" t="str">
        <f>IF(Table1[[#This Row],[Ngày]]="","",Table1[[#This Row],[Ngày]])</f>
        <v/>
      </c>
      <c r="E1647" s="27" t="str">
        <f>IF(Table1[[#This Row],[Ngày2]]="","",MONTH(Table1[[#This Row],[Ngày2]]))</f>
        <v/>
      </c>
      <c r="G1647" s="5">
        <f>IF(AND(Table1[[#This Row],[Số phiếu thu]]&lt;&gt;"",Table1[[#This Row],[Số phiếu chi]]=""),"T",IF(AND(Table1[[#This Row],[Số phiếu thu]]="",Table1[[#This Row],[Số phiếu chi]]&lt;&gt;""),"C",0))</f>
        <v>0</v>
      </c>
    </row>
    <row r="1648" spans="4:7" x14ac:dyDescent="0.25">
      <c r="D1648" s="2" t="str">
        <f>IF(Table1[[#This Row],[Ngày]]="","",Table1[[#This Row],[Ngày]])</f>
        <v/>
      </c>
      <c r="E1648" s="27" t="str">
        <f>IF(Table1[[#This Row],[Ngày2]]="","",MONTH(Table1[[#This Row],[Ngày2]]))</f>
        <v/>
      </c>
      <c r="G1648" s="5">
        <f>IF(AND(Table1[[#This Row],[Số phiếu thu]]&lt;&gt;"",Table1[[#This Row],[Số phiếu chi]]=""),"T",IF(AND(Table1[[#This Row],[Số phiếu thu]]="",Table1[[#This Row],[Số phiếu chi]]&lt;&gt;""),"C",0))</f>
        <v>0</v>
      </c>
    </row>
    <row r="1649" spans="4:7" x14ac:dyDescent="0.25">
      <c r="D1649" s="2" t="str">
        <f>IF(Table1[[#This Row],[Ngày]]="","",Table1[[#This Row],[Ngày]])</f>
        <v/>
      </c>
      <c r="E1649" s="27" t="str">
        <f>IF(Table1[[#This Row],[Ngày2]]="","",MONTH(Table1[[#This Row],[Ngày2]]))</f>
        <v/>
      </c>
      <c r="G1649" s="5">
        <f>IF(AND(Table1[[#This Row],[Số phiếu thu]]&lt;&gt;"",Table1[[#This Row],[Số phiếu chi]]=""),"T",IF(AND(Table1[[#This Row],[Số phiếu thu]]="",Table1[[#This Row],[Số phiếu chi]]&lt;&gt;""),"C",0))</f>
        <v>0</v>
      </c>
    </row>
    <row r="1650" spans="4:7" x14ac:dyDescent="0.25">
      <c r="D1650" s="2" t="str">
        <f>IF(Table1[[#This Row],[Ngày]]="","",Table1[[#This Row],[Ngày]])</f>
        <v/>
      </c>
      <c r="E1650" s="27" t="str">
        <f>IF(Table1[[#This Row],[Ngày2]]="","",MONTH(Table1[[#This Row],[Ngày2]]))</f>
        <v/>
      </c>
      <c r="G1650" s="5">
        <f>IF(AND(Table1[[#This Row],[Số phiếu thu]]&lt;&gt;"",Table1[[#This Row],[Số phiếu chi]]=""),"T",IF(AND(Table1[[#This Row],[Số phiếu thu]]="",Table1[[#This Row],[Số phiếu chi]]&lt;&gt;""),"C",0))</f>
        <v>0</v>
      </c>
    </row>
    <row r="1651" spans="4:7" x14ac:dyDescent="0.25">
      <c r="D1651" s="2" t="str">
        <f>IF(Table1[[#This Row],[Ngày]]="","",Table1[[#This Row],[Ngày]])</f>
        <v/>
      </c>
      <c r="E1651" s="27" t="str">
        <f>IF(Table1[[#This Row],[Ngày2]]="","",MONTH(Table1[[#This Row],[Ngày2]]))</f>
        <v/>
      </c>
      <c r="G1651" s="5">
        <f>IF(AND(Table1[[#This Row],[Số phiếu thu]]&lt;&gt;"",Table1[[#This Row],[Số phiếu chi]]=""),"T",IF(AND(Table1[[#This Row],[Số phiếu thu]]="",Table1[[#This Row],[Số phiếu chi]]&lt;&gt;""),"C",0))</f>
        <v>0</v>
      </c>
    </row>
    <row r="1652" spans="4:7" x14ac:dyDescent="0.25">
      <c r="D1652" s="2" t="str">
        <f>IF(Table1[[#This Row],[Ngày]]="","",Table1[[#This Row],[Ngày]])</f>
        <v/>
      </c>
      <c r="E1652" s="27" t="str">
        <f>IF(Table1[[#This Row],[Ngày2]]="","",MONTH(Table1[[#This Row],[Ngày2]]))</f>
        <v/>
      </c>
      <c r="G1652" s="5">
        <f>IF(AND(Table1[[#This Row],[Số phiếu thu]]&lt;&gt;"",Table1[[#This Row],[Số phiếu chi]]=""),"T",IF(AND(Table1[[#This Row],[Số phiếu thu]]="",Table1[[#This Row],[Số phiếu chi]]&lt;&gt;""),"C",0))</f>
        <v>0</v>
      </c>
    </row>
    <row r="1653" spans="4:7" x14ac:dyDescent="0.25">
      <c r="D1653" s="2" t="str">
        <f>IF(Table1[[#This Row],[Ngày]]="","",Table1[[#This Row],[Ngày]])</f>
        <v/>
      </c>
      <c r="E1653" s="27" t="str">
        <f>IF(Table1[[#This Row],[Ngày2]]="","",MONTH(Table1[[#This Row],[Ngày2]]))</f>
        <v/>
      </c>
      <c r="G1653" s="5">
        <f>IF(AND(Table1[[#This Row],[Số phiếu thu]]&lt;&gt;"",Table1[[#This Row],[Số phiếu chi]]=""),"T",IF(AND(Table1[[#This Row],[Số phiếu thu]]="",Table1[[#This Row],[Số phiếu chi]]&lt;&gt;""),"C",0))</f>
        <v>0</v>
      </c>
    </row>
    <row r="1654" spans="4:7" x14ac:dyDescent="0.25">
      <c r="D1654" s="2" t="str">
        <f>IF(Table1[[#This Row],[Ngày]]="","",Table1[[#This Row],[Ngày]])</f>
        <v/>
      </c>
      <c r="E1654" s="27" t="str">
        <f>IF(Table1[[#This Row],[Ngày2]]="","",MONTH(Table1[[#This Row],[Ngày2]]))</f>
        <v/>
      </c>
      <c r="G1654" s="5">
        <f>IF(AND(Table1[[#This Row],[Số phiếu thu]]&lt;&gt;"",Table1[[#This Row],[Số phiếu chi]]=""),"T",IF(AND(Table1[[#This Row],[Số phiếu thu]]="",Table1[[#This Row],[Số phiếu chi]]&lt;&gt;""),"C",0))</f>
        <v>0</v>
      </c>
    </row>
    <row r="1655" spans="4:7" x14ac:dyDescent="0.25">
      <c r="D1655" s="2" t="str">
        <f>IF(Table1[[#This Row],[Ngày]]="","",Table1[[#This Row],[Ngày]])</f>
        <v/>
      </c>
      <c r="E1655" s="27" t="str">
        <f>IF(Table1[[#This Row],[Ngày2]]="","",MONTH(Table1[[#This Row],[Ngày2]]))</f>
        <v/>
      </c>
      <c r="G1655" s="5">
        <f>IF(AND(Table1[[#This Row],[Số phiếu thu]]&lt;&gt;"",Table1[[#This Row],[Số phiếu chi]]=""),"T",IF(AND(Table1[[#This Row],[Số phiếu thu]]="",Table1[[#This Row],[Số phiếu chi]]&lt;&gt;""),"C",0))</f>
        <v>0</v>
      </c>
    </row>
    <row r="1656" spans="4:7" x14ac:dyDescent="0.25">
      <c r="D1656" s="2" t="str">
        <f>IF(Table1[[#This Row],[Ngày]]="","",Table1[[#This Row],[Ngày]])</f>
        <v/>
      </c>
      <c r="E1656" s="27" t="str">
        <f>IF(Table1[[#This Row],[Ngày2]]="","",MONTH(Table1[[#This Row],[Ngày2]]))</f>
        <v/>
      </c>
      <c r="G1656" s="5">
        <f>IF(AND(Table1[[#This Row],[Số phiếu thu]]&lt;&gt;"",Table1[[#This Row],[Số phiếu chi]]=""),"T",IF(AND(Table1[[#This Row],[Số phiếu thu]]="",Table1[[#This Row],[Số phiếu chi]]&lt;&gt;""),"C",0))</f>
        <v>0</v>
      </c>
    </row>
    <row r="1657" spans="4:7" x14ac:dyDescent="0.25">
      <c r="D1657" s="2" t="str">
        <f>IF(Table1[[#This Row],[Ngày]]="","",Table1[[#This Row],[Ngày]])</f>
        <v/>
      </c>
      <c r="E1657" s="27" t="str">
        <f>IF(Table1[[#This Row],[Ngày2]]="","",MONTH(Table1[[#This Row],[Ngày2]]))</f>
        <v/>
      </c>
      <c r="G1657" s="5">
        <f>IF(AND(Table1[[#This Row],[Số phiếu thu]]&lt;&gt;"",Table1[[#This Row],[Số phiếu chi]]=""),"T",IF(AND(Table1[[#This Row],[Số phiếu thu]]="",Table1[[#This Row],[Số phiếu chi]]&lt;&gt;""),"C",0))</f>
        <v>0</v>
      </c>
    </row>
    <row r="1658" spans="4:7" x14ac:dyDescent="0.25">
      <c r="D1658" s="2" t="str">
        <f>IF(Table1[[#This Row],[Ngày]]="","",Table1[[#This Row],[Ngày]])</f>
        <v/>
      </c>
      <c r="E1658" s="27" t="str">
        <f>IF(Table1[[#This Row],[Ngày2]]="","",MONTH(Table1[[#This Row],[Ngày2]]))</f>
        <v/>
      </c>
      <c r="G1658" s="5">
        <f>IF(AND(Table1[[#This Row],[Số phiếu thu]]&lt;&gt;"",Table1[[#This Row],[Số phiếu chi]]=""),"T",IF(AND(Table1[[#This Row],[Số phiếu thu]]="",Table1[[#This Row],[Số phiếu chi]]&lt;&gt;""),"C",0))</f>
        <v>0</v>
      </c>
    </row>
    <row r="1659" spans="4:7" x14ac:dyDescent="0.25">
      <c r="D1659" s="2" t="str">
        <f>IF(Table1[[#This Row],[Ngày]]="","",Table1[[#This Row],[Ngày]])</f>
        <v/>
      </c>
      <c r="E1659" s="27" t="str">
        <f>IF(Table1[[#This Row],[Ngày2]]="","",MONTH(Table1[[#This Row],[Ngày2]]))</f>
        <v/>
      </c>
      <c r="G1659" s="5">
        <f>IF(AND(Table1[[#This Row],[Số phiếu thu]]&lt;&gt;"",Table1[[#This Row],[Số phiếu chi]]=""),"T",IF(AND(Table1[[#This Row],[Số phiếu thu]]="",Table1[[#This Row],[Số phiếu chi]]&lt;&gt;""),"C",0))</f>
        <v>0</v>
      </c>
    </row>
    <row r="1660" spans="4:7" x14ac:dyDescent="0.25">
      <c r="D1660" s="2" t="str">
        <f>IF(Table1[[#This Row],[Ngày]]="","",Table1[[#This Row],[Ngày]])</f>
        <v/>
      </c>
      <c r="E1660" s="27" t="str">
        <f>IF(Table1[[#This Row],[Ngày2]]="","",MONTH(Table1[[#This Row],[Ngày2]]))</f>
        <v/>
      </c>
      <c r="G1660" s="5">
        <f>IF(AND(Table1[[#This Row],[Số phiếu thu]]&lt;&gt;"",Table1[[#This Row],[Số phiếu chi]]=""),"T",IF(AND(Table1[[#This Row],[Số phiếu thu]]="",Table1[[#This Row],[Số phiếu chi]]&lt;&gt;""),"C",0))</f>
        <v>0</v>
      </c>
    </row>
    <row r="1661" spans="4:7" x14ac:dyDescent="0.25">
      <c r="D1661" s="2" t="str">
        <f>IF(Table1[[#This Row],[Ngày]]="","",Table1[[#This Row],[Ngày]])</f>
        <v/>
      </c>
      <c r="E1661" s="27" t="str">
        <f>IF(Table1[[#This Row],[Ngày2]]="","",MONTH(Table1[[#This Row],[Ngày2]]))</f>
        <v/>
      </c>
      <c r="G1661" s="5">
        <f>IF(AND(Table1[[#This Row],[Số phiếu thu]]&lt;&gt;"",Table1[[#This Row],[Số phiếu chi]]=""),"T",IF(AND(Table1[[#This Row],[Số phiếu thu]]="",Table1[[#This Row],[Số phiếu chi]]&lt;&gt;""),"C",0))</f>
        <v>0</v>
      </c>
    </row>
    <row r="1662" spans="4:7" x14ac:dyDescent="0.25">
      <c r="D1662" s="2" t="str">
        <f>IF(Table1[[#This Row],[Ngày]]="","",Table1[[#This Row],[Ngày]])</f>
        <v/>
      </c>
      <c r="E1662" s="27" t="str">
        <f>IF(Table1[[#This Row],[Ngày2]]="","",MONTH(Table1[[#This Row],[Ngày2]]))</f>
        <v/>
      </c>
      <c r="G1662" s="5">
        <f>IF(AND(Table1[[#This Row],[Số phiếu thu]]&lt;&gt;"",Table1[[#This Row],[Số phiếu chi]]=""),"T",IF(AND(Table1[[#This Row],[Số phiếu thu]]="",Table1[[#This Row],[Số phiếu chi]]&lt;&gt;""),"C",0))</f>
        <v>0</v>
      </c>
    </row>
    <row r="1663" spans="4:7" x14ac:dyDescent="0.25">
      <c r="D1663" s="2" t="str">
        <f>IF(Table1[[#This Row],[Ngày]]="","",Table1[[#This Row],[Ngày]])</f>
        <v/>
      </c>
      <c r="E1663" s="27" t="str">
        <f>IF(Table1[[#This Row],[Ngày2]]="","",MONTH(Table1[[#This Row],[Ngày2]]))</f>
        <v/>
      </c>
      <c r="G1663" s="5">
        <f>IF(AND(Table1[[#This Row],[Số phiếu thu]]&lt;&gt;"",Table1[[#This Row],[Số phiếu chi]]=""),"T",IF(AND(Table1[[#This Row],[Số phiếu thu]]="",Table1[[#This Row],[Số phiếu chi]]&lt;&gt;""),"C",0))</f>
        <v>0</v>
      </c>
    </row>
    <row r="1664" spans="4:7" x14ac:dyDescent="0.25">
      <c r="D1664" s="2" t="str">
        <f>IF(Table1[[#This Row],[Ngày]]="","",Table1[[#This Row],[Ngày]])</f>
        <v/>
      </c>
      <c r="E1664" s="27" t="str">
        <f>IF(Table1[[#This Row],[Ngày2]]="","",MONTH(Table1[[#This Row],[Ngày2]]))</f>
        <v/>
      </c>
      <c r="G1664" s="5">
        <f>IF(AND(Table1[[#This Row],[Số phiếu thu]]&lt;&gt;"",Table1[[#This Row],[Số phiếu chi]]=""),"T",IF(AND(Table1[[#This Row],[Số phiếu thu]]="",Table1[[#This Row],[Số phiếu chi]]&lt;&gt;""),"C",0))</f>
        <v>0</v>
      </c>
    </row>
    <row r="1665" spans="4:7" x14ac:dyDescent="0.25">
      <c r="D1665" s="2" t="str">
        <f>IF(Table1[[#This Row],[Ngày]]="","",Table1[[#This Row],[Ngày]])</f>
        <v/>
      </c>
      <c r="E1665" s="27" t="str">
        <f>IF(Table1[[#This Row],[Ngày2]]="","",MONTH(Table1[[#This Row],[Ngày2]]))</f>
        <v/>
      </c>
      <c r="G1665" s="5">
        <f>IF(AND(Table1[[#This Row],[Số phiếu thu]]&lt;&gt;"",Table1[[#This Row],[Số phiếu chi]]=""),"T",IF(AND(Table1[[#This Row],[Số phiếu thu]]="",Table1[[#This Row],[Số phiếu chi]]&lt;&gt;""),"C",0))</f>
        <v>0</v>
      </c>
    </row>
    <row r="1666" spans="4:7" x14ac:dyDescent="0.25">
      <c r="D1666" s="2" t="str">
        <f>IF(Table1[[#This Row],[Ngày]]="","",Table1[[#This Row],[Ngày]])</f>
        <v/>
      </c>
      <c r="E1666" s="27" t="str">
        <f>IF(Table1[[#This Row],[Ngày2]]="","",MONTH(Table1[[#This Row],[Ngày2]]))</f>
        <v/>
      </c>
      <c r="G1666" s="5">
        <f>IF(AND(Table1[[#This Row],[Số phiếu thu]]&lt;&gt;"",Table1[[#This Row],[Số phiếu chi]]=""),"T",IF(AND(Table1[[#This Row],[Số phiếu thu]]="",Table1[[#This Row],[Số phiếu chi]]&lt;&gt;""),"C",0))</f>
        <v>0</v>
      </c>
    </row>
    <row r="1667" spans="4:7" x14ac:dyDescent="0.25">
      <c r="D1667" s="2" t="str">
        <f>IF(Table1[[#This Row],[Ngày]]="","",Table1[[#This Row],[Ngày]])</f>
        <v/>
      </c>
      <c r="E1667" s="27" t="str">
        <f>IF(Table1[[#This Row],[Ngày2]]="","",MONTH(Table1[[#This Row],[Ngày2]]))</f>
        <v/>
      </c>
      <c r="G1667" s="5">
        <f>IF(AND(Table1[[#This Row],[Số phiếu thu]]&lt;&gt;"",Table1[[#This Row],[Số phiếu chi]]=""),"T",IF(AND(Table1[[#This Row],[Số phiếu thu]]="",Table1[[#This Row],[Số phiếu chi]]&lt;&gt;""),"C",0))</f>
        <v>0</v>
      </c>
    </row>
    <row r="1668" spans="4:7" x14ac:dyDescent="0.25">
      <c r="D1668" s="2" t="str">
        <f>IF(Table1[[#This Row],[Ngày]]="","",Table1[[#This Row],[Ngày]])</f>
        <v/>
      </c>
      <c r="E1668" s="27" t="str">
        <f>IF(Table1[[#This Row],[Ngày2]]="","",MONTH(Table1[[#This Row],[Ngày2]]))</f>
        <v/>
      </c>
      <c r="G1668" s="5">
        <f>IF(AND(Table1[[#This Row],[Số phiếu thu]]&lt;&gt;"",Table1[[#This Row],[Số phiếu chi]]=""),"T",IF(AND(Table1[[#This Row],[Số phiếu thu]]="",Table1[[#This Row],[Số phiếu chi]]&lt;&gt;""),"C",0))</f>
        <v>0</v>
      </c>
    </row>
    <row r="1669" spans="4:7" x14ac:dyDescent="0.25">
      <c r="D1669" s="2" t="str">
        <f>IF(Table1[[#This Row],[Ngày]]="","",Table1[[#This Row],[Ngày]])</f>
        <v/>
      </c>
      <c r="E1669" s="27" t="str">
        <f>IF(Table1[[#This Row],[Ngày2]]="","",MONTH(Table1[[#This Row],[Ngày2]]))</f>
        <v/>
      </c>
      <c r="G1669" s="5">
        <f>IF(AND(Table1[[#This Row],[Số phiếu thu]]&lt;&gt;"",Table1[[#This Row],[Số phiếu chi]]=""),"T",IF(AND(Table1[[#This Row],[Số phiếu thu]]="",Table1[[#This Row],[Số phiếu chi]]&lt;&gt;""),"C",0))</f>
        <v>0</v>
      </c>
    </row>
    <row r="1670" spans="4:7" x14ac:dyDescent="0.25">
      <c r="D1670" s="2" t="str">
        <f>IF(Table1[[#This Row],[Ngày]]="","",Table1[[#This Row],[Ngày]])</f>
        <v/>
      </c>
      <c r="E1670" s="27" t="str">
        <f>IF(Table1[[#This Row],[Ngày2]]="","",MONTH(Table1[[#This Row],[Ngày2]]))</f>
        <v/>
      </c>
      <c r="G1670" s="5">
        <f>IF(AND(Table1[[#This Row],[Số phiếu thu]]&lt;&gt;"",Table1[[#This Row],[Số phiếu chi]]=""),"T",IF(AND(Table1[[#This Row],[Số phiếu thu]]="",Table1[[#This Row],[Số phiếu chi]]&lt;&gt;""),"C",0))</f>
        <v>0</v>
      </c>
    </row>
    <row r="1671" spans="4:7" x14ac:dyDescent="0.25">
      <c r="D1671" s="2" t="str">
        <f>IF(Table1[[#This Row],[Ngày]]="","",Table1[[#This Row],[Ngày]])</f>
        <v/>
      </c>
      <c r="E1671" s="27" t="str">
        <f>IF(Table1[[#This Row],[Ngày2]]="","",MONTH(Table1[[#This Row],[Ngày2]]))</f>
        <v/>
      </c>
      <c r="G1671" s="5">
        <f>IF(AND(Table1[[#This Row],[Số phiếu thu]]&lt;&gt;"",Table1[[#This Row],[Số phiếu chi]]=""),"T",IF(AND(Table1[[#This Row],[Số phiếu thu]]="",Table1[[#This Row],[Số phiếu chi]]&lt;&gt;""),"C",0))</f>
        <v>0</v>
      </c>
    </row>
    <row r="1672" spans="4:7" x14ac:dyDescent="0.25">
      <c r="D1672" s="2" t="str">
        <f>IF(Table1[[#This Row],[Ngày]]="","",Table1[[#This Row],[Ngày]])</f>
        <v/>
      </c>
      <c r="E1672" s="27" t="str">
        <f>IF(Table1[[#This Row],[Ngày2]]="","",MONTH(Table1[[#This Row],[Ngày2]]))</f>
        <v/>
      </c>
      <c r="G1672" s="5">
        <f>IF(AND(Table1[[#This Row],[Số phiếu thu]]&lt;&gt;"",Table1[[#This Row],[Số phiếu chi]]=""),"T",IF(AND(Table1[[#This Row],[Số phiếu thu]]="",Table1[[#This Row],[Số phiếu chi]]&lt;&gt;""),"C",0))</f>
        <v>0</v>
      </c>
    </row>
    <row r="1673" spans="4:7" x14ac:dyDescent="0.25">
      <c r="D1673" s="2" t="str">
        <f>IF(Table1[[#This Row],[Ngày]]="","",Table1[[#This Row],[Ngày]])</f>
        <v/>
      </c>
      <c r="E1673" s="27" t="str">
        <f>IF(Table1[[#This Row],[Ngày2]]="","",MONTH(Table1[[#This Row],[Ngày2]]))</f>
        <v/>
      </c>
      <c r="G1673" s="5">
        <f>IF(AND(Table1[[#This Row],[Số phiếu thu]]&lt;&gt;"",Table1[[#This Row],[Số phiếu chi]]=""),"T",IF(AND(Table1[[#This Row],[Số phiếu thu]]="",Table1[[#This Row],[Số phiếu chi]]&lt;&gt;""),"C",0))</f>
        <v>0</v>
      </c>
    </row>
    <row r="1674" spans="4:7" x14ac:dyDescent="0.25">
      <c r="D1674" s="2" t="str">
        <f>IF(Table1[[#This Row],[Ngày]]="","",Table1[[#This Row],[Ngày]])</f>
        <v/>
      </c>
      <c r="E1674" s="27" t="str">
        <f>IF(Table1[[#This Row],[Ngày2]]="","",MONTH(Table1[[#This Row],[Ngày2]]))</f>
        <v/>
      </c>
      <c r="G1674" s="5">
        <f>IF(AND(Table1[[#This Row],[Số phiếu thu]]&lt;&gt;"",Table1[[#This Row],[Số phiếu chi]]=""),"T",IF(AND(Table1[[#This Row],[Số phiếu thu]]="",Table1[[#This Row],[Số phiếu chi]]&lt;&gt;""),"C",0))</f>
        <v>0</v>
      </c>
    </row>
    <row r="1675" spans="4:7" x14ac:dyDescent="0.25">
      <c r="D1675" s="2" t="str">
        <f>IF(Table1[[#This Row],[Ngày]]="","",Table1[[#This Row],[Ngày]])</f>
        <v/>
      </c>
      <c r="E1675" s="27" t="str">
        <f>IF(Table1[[#This Row],[Ngày2]]="","",MONTH(Table1[[#This Row],[Ngày2]]))</f>
        <v/>
      </c>
      <c r="G1675" s="5">
        <f>IF(AND(Table1[[#This Row],[Số phiếu thu]]&lt;&gt;"",Table1[[#This Row],[Số phiếu chi]]=""),"T",IF(AND(Table1[[#This Row],[Số phiếu thu]]="",Table1[[#This Row],[Số phiếu chi]]&lt;&gt;""),"C",0))</f>
        <v>0</v>
      </c>
    </row>
    <row r="1676" spans="4:7" x14ac:dyDescent="0.25">
      <c r="D1676" s="2" t="str">
        <f>IF(Table1[[#This Row],[Ngày]]="","",Table1[[#This Row],[Ngày]])</f>
        <v/>
      </c>
      <c r="E1676" s="27" t="str">
        <f>IF(Table1[[#This Row],[Ngày2]]="","",MONTH(Table1[[#This Row],[Ngày2]]))</f>
        <v/>
      </c>
      <c r="G1676" s="5">
        <f>IF(AND(Table1[[#This Row],[Số phiếu thu]]&lt;&gt;"",Table1[[#This Row],[Số phiếu chi]]=""),"T",IF(AND(Table1[[#This Row],[Số phiếu thu]]="",Table1[[#This Row],[Số phiếu chi]]&lt;&gt;""),"C",0))</f>
        <v>0</v>
      </c>
    </row>
    <row r="1677" spans="4:7" x14ac:dyDescent="0.25">
      <c r="D1677" s="2" t="str">
        <f>IF(Table1[[#This Row],[Ngày]]="","",Table1[[#This Row],[Ngày]])</f>
        <v/>
      </c>
      <c r="E1677" s="27" t="str">
        <f>IF(Table1[[#This Row],[Ngày2]]="","",MONTH(Table1[[#This Row],[Ngày2]]))</f>
        <v/>
      </c>
      <c r="G1677" s="5">
        <f>IF(AND(Table1[[#This Row],[Số phiếu thu]]&lt;&gt;"",Table1[[#This Row],[Số phiếu chi]]=""),"T",IF(AND(Table1[[#This Row],[Số phiếu thu]]="",Table1[[#This Row],[Số phiếu chi]]&lt;&gt;""),"C",0))</f>
        <v>0</v>
      </c>
    </row>
    <row r="1678" spans="4:7" x14ac:dyDescent="0.25">
      <c r="D1678" s="2" t="str">
        <f>IF(Table1[[#This Row],[Ngày]]="","",Table1[[#This Row],[Ngày]])</f>
        <v/>
      </c>
      <c r="E1678" s="27" t="str">
        <f>IF(Table1[[#This Row],[Ngày2]]="","",MONTH(Table1[[#This Row],[Ngày2]]))</f>
        <v/>
      </c>
      <c r="G1678" s="5">
        <f>IF(AND(Table1[[#This Row],[Số phiếu thu]]&lt;&gt;"",Table1[[#This Row],[Số phiếu chi]]=""),"T",IF(AND(Table1[[#This Row],[Số phiếu thu]]="",Table1[[#This Row],[Số phiếu chi]]&lt;&gt;""),"C",0))</f>
        <v>0</v>
      </c>
    </row>
    <row r="1679" spans="4:7" x14ac:dyDescent="0.25">
      <c r="D1679" s="2" t="str">
        <f>IF(Table1[[#This Row],[Ngày]]="","",Table1[[#This Row],[Ngày]])</f>
        <v/>
      </c>
      <c r="E1679" s="27" t="str">
        <f>IF(Table1[[#This Row],[Ngày2]]="","",MONTH(Table1[[#This Row],[Ngày2]]))</f>
        <v/>
      </c>
      <c r="G1679" s="5">
        <f>IF(AND(Table1[[#This Row],[Số phiếu thu]]&lt;&gt;"",Table1[[#This Row],[Số phiếu chi]]=""),"T",IF(AND(Table1[[#This Row],[Số phiếu thu]]="",Table1[[#This Row],[Số phiếu chi]]&lt;&gt;""),"C",0))</f>
        <v>0</v>
      </c>
    </row>
    <row r="1680" spans="4:7" x14ac:dyDescent="0.25">
      <c r="D1680" s="2" t="str">
        <f>IF(Table1[[#This Row],[Ngày]]="","",Table1[[#This Row],[Ngày]])</f>
        <v/>
      </c>
      <c r="E1680" s="27" t="str">
        <f>IF(Table1[[#This Row],[Ngày2]]="","",MONTH(Table1[[#This Row],[Ngày2]]))</f>
        <v/>
      </c>
      <c r="G1680" s="5">
        <f>IF(AND(Table1[[#This Row],[Số phiếu thu]]&lt;&gt;"",Table1[[#This Row],[Số phiếu chi]]=""),"T",IF(AND(Table1[[#This Row],[Số phiếu thu]]="",Table1[[#This Row],[Số phiếu chi]]&lt;&gt;""),"C",0))</f>
        <v>0</v>
      </c>
    </row>
    <row r="1681" spans="4:7" x14ac:dyDescent="0.25">
      <c r="D1681" s="2" t="str">
        <f>IF(Table1[[#This Row],[Ngày]]="","",Table1[[#This Row],[Ngày]])</f>
        <v/>
      </c>
      <c r="E1681" s="27" t="str">
        <f>IF(Table1[[#This Row],[Ngày2]]="","",MONTH(Table1[[#This Row],[Ngày2]]))</f>
        <v/>
      </c>
      <c r="G1681" s="5">
        <f>IF(AND(Table1[[#This Row],[Số phiếu thu]]&lt;&gt;"",Table1[[#This Row],[Số phiếu chi]]=""),"T",IF(AND(Table1[[#This Row],[Số phiếu thu]]="",Table1[[#This Row],[Số phiếu chi]]&lt;&gt;""),"C",0))</f>
        <v>0</v>
      </c>
    </row>
    <row r="1682" spans="4:7" x14ac:dyDescent="0.25">
      <c r="D1682" s="2" t="str">
        <f>IF(Table1[[#This Row],[Ngày]]="","",Table1[[#This Row],[Ngày]])</f>
        <v/>
      </c>
      <c r="E1682" s="27" t="str">
        <f>IF(Table1[[#This Row],[Ngày2]]="","",MONTH(Table1[[#This Row],[Ngày2]]))</f>
        <v/>
      </c>
      <c r="G1682" s="5">
        <f>IF(AND(Table1[[#This Row],[Số phiếu thu]]&lt;&gt;"",Table1[[#This Row],[Số phiếu chi]]=""),"T",IF(AND(Table1[[#This Row],[Số phiếu thu]]="",Table1[[#This Row],[Số phiếu chi]]&lt;&gt;""),"C",0))</f>
        <v>0</v>
      </c>
    </row>
    <row r="1683" spans="4:7" x14ac:dyDescent="0.25">
      <c r="D1683" s="2" t="str">
        <f>IF(Table1[[#This Row],[Ngày]]="","",Table1[[#This Row],[Ngày]])</f>
        <v/>
      </c>
      <c r="E1683" s="27" t="str">
        <f>IF(Table1[[#This Row],[Ngày2]]="","",MONTH(Table1[[#This Row],[Ngày2]]))</f>
        <v/>
      </c>
      <c r="G1683" s="5">
        <f>IF(AND(Table1[[#This Row],[Số phiếu thu]]&lt;&gt;"",Table1[[#This Row],[Số phiếu chi]]=""),"T",IF(AND(Table1[[#This Row],[Số phiếu thu]]="",Table1[[#This Row],[Số phiếu chi]]&lt;&gt;""),"C",0))</f>
        <v>0</v>
      </c>
    </row>
    <row r="1684" spans="4:7" x14ac:dyDescent="0.25">
      <c r="D1684" s="2" t="str">
        <f>IF(Table1[[#This Row],[Ngày]]="","",Table1[[#This Row],[Ngày]])</f>
        <v/>
      </c>
      <c r="E1684" s="27" t="str">
        <f>IF(Table1[[#This Row],[Ngày2]]="","",MONTH(Table1[[#This Row],[Ngày2]]))</f>
        <v/>
      </c>
      <c r="G1684" s="5">
        <f>IF(AND(Table1[[#This Row],[Số phiếu thu]]&lt;&gt;"",Table1[[#This Row],[Số phiếu chi]]=""),"T",IF(AND(Table1[[#This Row],[Số phiếu thu]]="",Table1[[#This Row],[Số phiếu chi]]&lt;&gt;""),"C",0))</f>
        <v>0</v>
      </c>
    </row>
    <row r="1685" spans="4:7" x14ac:dyDescent="0.25">
      <c r="D1685" s="2" t="str">
        <f>IF(Table1[[#This Row],[Ngày]]="","",Table1[[#This Row],[Ngày]])</f>
        <v/>
      </c>
      <c r="E1685" s="27" t="str">
        <f>IF(Table1[[#This Row],[Ngày2]]="","",MONTH(Table1[[#This Row],[Ngày2]]))</f>
        <v/>
      </c>
      <c r="G1685" s="5">
        <f>IF(AND(Table1[[#This Row],[Số phiếu thu]]&lt;&gt;"",Table1[[#This Row],[Số phiếu chi]]=""),"T",IF(AND(Table1[[#This Row],[Số phiếu thu]]="",Table1[[#This Row],[Số phiếu chi]]&lt;&gt;""),"C",0))</f>
        <v>0</v>
      </c>
    </row>
    <row r="1686" spans="4:7" x14ac:dyDescent="0.25">
      <c r="D1686" s="2" t="str">
        <f>IF(Table1[[#This Row],[Ngày]]="","",Table1[[#This Row],[Ngày]])</f>
        <v/>
      </c>
      <c r="E1686" s="27" t="str">
        <f>IF(Table1[[#This Row],[Ngày2]]="","",MONTH(Table1[[#This Row],[Ngày2]]))</f>
        <v/>
      </c>
      <c r="G1686" s="5">
        <f>IF(AND(Table1[[#This Row],[Số phiếu thu]]&lt;&gt;"",Table1[[#This Row],[Số phiếu chi]]=""),"T",IF(AND(Table1[[#This Row],[Số phiếu thu]]="",Table1[[#This Row],[Số phiếu chi]]&lt;&gt;""),"C",0))</f>
        <v>0</v>
      </c>
    </row>
    <row r="1687" spans="4:7" x14ac:dyDescent="0.25">
      <c r="D1687" s="2" t="str">
        <f>IF(Table1[[#This Row],[Ngày]]="","",Table1[[#This Row],[Ngày]])</f>
        <v/>
      </c>
      <c r="E1687" s="27" t="str">
        <f>IF(Table1[[#This Row],[Ngày2]]="","",MONTH(Table1[[#This Row],[Ngày2]]))</f>
        <v/>
      </c>
      <c r="G1687" s="5">
        <f>IF(AND(Table1[[#This Row],[Số phiếu thu]]&lt;&gt;"",Table1[[#This Row],[Số phiếu chi]]=""),"T",IF(AND(Table1[[#This Row],[Số phiếu thu]]="",Table1[[#This Row],[Số phiếu chi]]&lt;&gt;""),"C",0))</f>
        <v>0</v>
      </c>
    </row>
    <row r="1688" spans="4:7" x14ac:dyDescent="0.25">
      <c r="D1688" s="2" t="str">
        <f>IF(Table1[[#This Row],[Ngày]]="","",Table1[[#This Row],[Ngày]])</f>
        <v/>
      </c>
      <c r="E1688" s="27" t="str">
        <f>IF(Table1[[#This Row],[Ngày2]]="","",MONTH(Table1[[#This Row],[Ngày2]]))</f>
        <v/>
      </c>
      <c r="G1688" s="5">
        <f>IF(AND(Table1[[#This Row],[Số phiếu thu]]&lt;&gt;"",Table1[[#This Row],[Số phiếu chi]]=""),"T",IF(AND(Table1[[#This Row],[Số phiếu thu]]="",Table1[[#This Row],[Số phiếu chi]]&lt;&gt;""),"C",0))</f>
        <v>0</v>
      </c>
    </row>
    <row r="1689" spans="4:7" x14ac:dyDescent="0.25">
      <c r="D1689" s="2" t="str">
        <f>IF(Table1[[#This Row],[Ngày]]="","",Table1[[#This Row],[Ngày]])</f>
        <v/>
      </c>
      <c r="E1689" s="27" t="str">
        <f>IF(Table1[[#This Row],[Ngày2]]="","",MONTH(Table1[[#This Row],[Ngày2]]))</f>
        <v/>
      </c>
      <c r="G1689" s="5">
        <f>IF(AND(Table1[[#This Row],[Số phiếu thu]]&lt;&gt;"",Table1[[#This Row],[Số phiếu chi]]=""),"T",IF(AND(Table1[[#This Row],[Số phiếu thu]]="",Table1[[#This Row],[Số phiếu chi]]&lt;&gt;""),"C",0))</f>
        <v>0</v>
      </c>
    </row>
    <row r="1690" spans="4:7" x14ac:dyDescent="0.25">
      <c r="D1690" s="2" t="str">
        <f>IF(Table1[[#This Row],[Ngày]]="","",Table1[[#This Row],[Ngày]])</f>
        <v/>
      </c>
      <c r="E1690" s="27" t="str">
        <f>IF(Table1[[#This Row],[Ngày2]]="","",MONTH(Table1[[#This Row],[Ngày2]]))</f>
        <v/>
      </c>
      <c r="G1690" s="5">
        <f>IF(AND(Table1[[#This Row],[Số phiếu thu]]&lt;&gt;"",Table1[[#This Row],[Số phiếu chi]]=""),"T",IF(AND(Table1[[#This Row],[Số phiếu thu]]="",Table1[[#This Row],[Số phiếu chi]]&lt;&gt;""),"C",0))</f>
        <v>0</v>
      </c>
    </row>
    <row r="1691" spans="4:7" x14ac:dyDescent="0.25">
      <c r="D1691" s="2" t="str">
        <f>IF(Table1[[#This Row],[Ngày]]="","",Table1[[#This Row],[Ngày]])</f>
        <v/>
      </c>
      <c r="E1691" s="27" t="str">
        <f>IF(Table1[[#This Row],[Ngày2]]="","",MONTH(Table1[[#This Row],[Ngày2]]))</f>
        <v/>
      </c>
      <c r="G1691" s="5">
        <f>IF(AND(Table1[[#This Row],[Số phiếu thu]]&lt;&gt;"",Table1[[#This Row],[Số phiếu chi]]=""),"T",IF(AND(Table1[[#This Row],[Số phiếu thu]]="",Table1[[#This Row],[Số phiếu chi]]&lt;&gt;""),"C",0))</f>
        <v>0</v>
      </c>
    </row>
    <row r="1692" spans="4:7" x14ac:dyDescent="0.25">
      <c r="D1692" s="2" t="str">
        <f>IF(Table1[[#This Row],[Ngày]]="","",Table1[[#This Row],[Ngày]])</f>
        <v/>
      </c>
      <c r="E1692" s="27" t="str">
        <f>IF(Table1[[#This Row],[Ngày2]]="","",MONTH(Table1[[#This Row],[Ngày2]]))</f>
        <v/>
      </c>
      <c r="G1692" s="5">
        <f>IF(AND(Table1[[#This Row],[Số phiếu thu]]&lt;&gt;"",Table1[[#This Row],[Số phiếu chi]]=""),"T",IF(AND(Table1[[#This Row],[Số phiếu thu]]="",Table1[[#This Row],[Số phiếu chi]]&lt;&gt;""),"C",0))</f>
        <v>0</v>
      </c>
    </row>
    <row r="1693" spans="4:7" x14ac:dyDescent="0.25">
      <c r="D1693" s="2" t="str">
        <f>IF(Table1[[#This Row],[Ngày]]="","",Table1[[#This Row],[Ngày]])</f>
        <v/>
      </c>
      <c r="E1693" s="27" t="str">
        <f>IF(Table1[[#This Row],[Ngày2]]="","",MONTH(Table1[[#This Row],[Ngày2]]))</f>
        <v/>
      </c>
      <c r="G1693" s="5">
        <f>IF(AND(Table1[[#This Row],[Số phiếu thu]]&lt;&gt;"",Table1[[#This Row],[Số phiếu chi]]=""),"T",IF(AND(Table1[[#This Row],[Số phiếu thu]]="",Table1[[#This Row],[Số phiếu chi]]&lt;&gt;""),"C",0))</f>
        <v>0</v>
      </c>
    </row>
    <row r="1694" spans="4:7" x14ac:dyDescent="0.25">
      <c r="D1694" s="2" t="str">
        <f>IF(Table1[[#This Row],[Ngày]]="","",Table1[[#This Row],[Ngày]])</f>
        <v/>
      </c>
      <c r="E1694" s="27" t="str">
        <f>IF(Table1[[#This Row],[Ngày2]]="","",MONTH(Table1[[#This Row],[Ngày2]]))</f>
        <v/>
      </c>
      <c r="G1694" s="5">
        <f>IF(AND(Table1[[#This Row],[Số phiếu thu]]&lt;&gt;"",Table1[[#This Row],[Số phiếu chi]]=""),"T",IF(AND(Table1[[#This Row],[Số phiếu thu]]="",Table1[[#This Row],[Số phiếu chi]]&lt;&gt;""),"C",0))</f>
        <v>0</v>
      </c>
    </row>
    <row r="1695" spans="4:7" x14ac:dyDescent="0.25">
      <c r="D1695" s="2" t="str">
        <f>IF(Table1[[#This Row],[Ngày]]="","",Table1[[#This Row],[Ngày]])</f>
        <v/>
      </c>
      <c r="E1695" s="27" t="str">
        <f>IF(Table1[[#This Row],[Ngày2]]="","",MONTH(Table1[[#This Row],[Ngày2]]))</f>
        <v/>
      </c>
      <c r="G1695" s="5">
        <f>IF(AND(Table1[[#This Row],[Số phiếu thu]]&lt;&gt;"",Table1[[#This Row],[Số phiếu chi]]=""),"T",IF(AND(Table1[[#This Row],[Số phiếu thu]]="",Table1[[#This Row],[Số phiếu chi]]&lt;&gt;""),"C",0))</f>
        <v>0</v>
      </c>
    </row>
    <row r="1696" spans="4:7" x14ac:dyDescent="0.25">
      <c r="D1696" s="2" t="str">
        <f>IF(Table1[[#This Row],[Ngày]]="","",Table1[[#This Row],[Ngày]])</f>
        <v/>
      </c>
      <c r="E1696" s="27" t="str">
        <f>IF(Table1[[#This Row],[Ngày2]]="","",MONTH(Table1[[#This Row],[Ngày2]]))</f>
        <v/>
      </c>
      <c r="G1696" s="5">
        <f>IF(AND(Table1[[#This Row],[Số phiếu thu]]&lt;&gt;"",Table1[[#This Row],[Số phiếu chi]]=""),"T",IF(AND(Table1[[#This Row],[Số phiếu thu]]="",Table1[[#This Row],[Số phiếu chi]]&lt;&gt;""),"C",0))</f>
        <v>0</v>
      </c>
    </row>
    <row r="1697" spans="4:7" x14ac:dyDescent="0.25">
      <c r="D1697" s="2" t="str">
        <f>IF(Table1[[#This Row],[Ngày]]="","",Table1[[#This Row],[Ngày]])</f>
        <v/>
      </c>
      <c r="E1697" s="27" t="str">
        <f>IF(Table1[[#This Row],[Ngày2]]="","",MONTH(Table1[[#This Row],[Ngày2]]))</f>
        <v/>
      </c>
      <c r="G1697" s="5">
        <f>IF(AND(Table1[[#This Row],[Số phiếu thu]]&lt;&gt;"",Table1[[#This Row],[Số phiếu chi]]=""),"T",IF(AND(Table1[[#This Row],[Số phiếu thu]]="",Table1[[#This Row],[Số phiếu chi]]&lt;&gt;""),"C",0))</f>
        <v>0</v>
      </c>
    </row>
    <row r="1698" spans="4:7" x14ac:dyDescent="0.25">
      <c r="D1698" s="2" t="str">
        <f>IF(Table1[[#This Row],[Ngày]]="","",Table1[[#This Row],[Ngày]])</f>
        <v/>
      </c>
      <c r="E1698" s="27" t="str">
        <f>IF(Table1[[#This Row],[Ngày2]]="","",MONTH(Table1[[#This Row],[Ngày2]]))</f>
        <v/>
      </c>
      <c r="G1698" s="5">
        <f>IF(AND(Table1[[#This Row],[Số phiếu thu]]&lt;&gt;"",Table1[[#This Row],[Số phiếu chi]]=""),"T",IF(AND(Table1[[#This Row],[Số phiếu thu]]="",Table1[[#This Row],[Số phiếu chi]]&lt;&gt;""),"C",0))</f>
        <v>0</v>
      </c>
    </row>
    <row r="1699" spans="4:7" x14ac:dyDescent="0.25">
      <c r="D1699" s="2" t="str">
        <f>IF(Table1[[#This Row],[Ngày]]="","",Table1[[#This Row],[Ngày]])</f>
        <v/>
      </c>
      <c r="E1699" s="27" t="str">
        <f>IF(Table1[[#This Row],[Ngày2]]="","",MONTH(Table1[[#This Row],[Ngày2]]))</f>
        <v/>
      </c>
      <c r="G1699" s="5">
        <f>IF(AND(Table1[[#This Row],[Số phiếu thu]]&lt;&gt;"",Table1[[#This Row],[Số phiếu chi]]=""),"T",IF(AND(Table1[[#This Row],[Số phiếu thu]]="",Table1[[#This Row],[Số phiếu chi]]&lt;&gt;""),"C",0))</f>
        <v>0</v>
      </c>
    </row>
    <row r="1700" spans="4:7" x14ac:dyDescent="0.25">
      <c r="D1700" s="2" t="str">
        <f>IF(Table1[[#This Row],[Ngày]]="","",Table1[[#This Row],[Ngày]])</f>
        <v/>
      </c>
      <c r="E1700" s="27" t="str">
        <f>IF(Table1[[#This Row],[Ngày2]]="","",MONTH(Table1[[#This Row],[Ngày2]]))</f>
        <v/>
      </c>
      <c r="G1700" s="5">
        <f>IF(AND(Table1[[#This Row],[Số phiếu thu]]&lt;&gt;"",Table1[[#This Row],[Số phiếu chi]]=""),"T",IF(AND(Table1[[#This Row],[Số phiếu thu]]="",Table1[[#This Row],[Số phiếu chi]]&lt;&gt;""),"C",0))</f>
        <v>0</v>
      </c>
    </row>
    <row r="1701" spans="4:7" x14ac:dyDescent="0.25">
      <c r="D1701" s="2" t="str">
        <f>IF(Table1[[#This Row],[Ngày]]="","",Table1[[#This Row],[Ngày]])</f>
        <v/>
      </c>
      <c r="E1701" s="27" t="str">
        <f>IF(Table1[[#This Row],[Ngày2]]="","",MONTH(Table1[[#This Row],[Ngày2]]))</f>
        <v/>
      </c>
      <c r="G1701" s="5">
        <f>IF(AND(Table1[[#This Row],[Số phiếu thu]]&lt;&gt;"",Table1[[#This Row],[Số phiếu chi]]=""),"T",IF(AND(Table1[[#This Row],[Số phiếu thu]]="",Table1[[#This Row],[Số phiếu chi]]&lt;&gt;""),"C",0))</f>
        <v>0</v>
      </c>
    </row>
    <row r="1702" spans="4:7" x14ac:dyDescent="0.25">
      <c r="D1702" s="2" t="str">
        <f>IF(Table1[[#This Row],[Ngày]]="","",Table1[[#This Row],[Ngày]])</f>
        <v/>
      </c>
      <c r="E1702" s="27" t="str">
        <f>IF(Table1[[#This Row],[Ngày2]]="","",MONTH(Table1[[#This Row],[Ngày2]]))</f>
        <v/>
      </c>
      <c r="G1702" s="5">
        <f>IF(AND(Table1[[#This Row],[Số phiếu thu]]&lt;&gt;"",Table1[[#This Row],[Số phiếu chi]]=""),"T",IF(AND(Table1[[#This Row],[Số phiếu thu]]="",Table1[[#This Row],[Số phiếu chi]]&lt;&gt;""),"C",0))</f>
        <v>0</v>
      </c>
    </row>
    <row r="1703" spans="4:7" x14ac:dyDescent="0.25">
      <c r="D1703" s="2" t="str">
        <f>IF(Table1[[#This Row],[Ngày]]="","",Table1[[#This Row],[Ngày]])</f>
        <v/>
      </c>
      <c r="E1703" s="27" t="str">
        <f>IF(Table1[[#This Row],[Ngày2]]="","",MONTH(Table1[[#This Row],[Ngày2]]))</f>
        <v/>
      </c>
      <c r="G1703" s="5">
        <f>IF(AND(Table1[[#This Row],[Số phiếu thu]]&lt;&gt;"",Table1[[#This Row],[Số phiếu chi]]=""),"T",IF(AND(Table1[[#This Row],[Số phiếu thu]]="",Table1[[#This Row],[Số phiếu chi]]&lt;&gt;""),"C",0))</f>
        <v>0</v>
      </c>
    </row>
    <row r="1704" spans="4:7" x14ac:dyDescent="0.25">
      <c r="D1704" s="2" t="str">
        <f>IF(Table1[[#This Row],[Ngày]]="","",Table1[[#This Row],[Ngày]])</f>
        <v/>
      </c>
      <c r="E1704" s="27" t="str">
        <f>IF(Table1[[#This Row],[Ngày2]]="","",MONTH(Table1[[#This Row],[Ngày2]]))</f>
        <v/>
      </c>
      <c r="G1704" s="5">
        <f>IF(AND(Table1[[#This Row],[Số phiếu thu]]&lt;&gt;"",Table1[[#This Row],[Số phiếu chi]]=""),"T",IF(AND(Table1[[#This Row],[Số phiếu thu]]="",Table1[[#This Row],[Số phiếu chi]]&lt;&gt;""),"C",0))</f>
        <v>0</v>
      </c>
    </row>
    <row r="1705" spans="4:7" x14ac:dyDescent="0.25">
      <c r="D1705" s="2" t="str">
        <f>IF(Table1[[#This Row],[Ngày]]="","",Table1[[#This Row],[Ngày]])</f>
        <v/>
      </c>
      <c r="E1705" s="27" t="str">
        <f>IF(Table1[[#This Row],[Ngày2]]="","",MONTH(Table1[[#This Row],[Ngày2]]))</f>
        <v/>
      </c>
      <c r="G1705" s="5">
        <f>IF(AND(Table1[[#This Row],[Số phiếu thu]]&lt;&gt;"",Table1[[#This Row],[Số phiếu chi]]=""),"T",IF(AND(Table1[[#This Row],[Số phiếu thu]]="",Table1[[#This Row],[Số phiếu chi]]&lt;&gt;""),"C",0))</f>
        <v>0</v>
      </c>
    </row>
    <row r="1706" spans="4:7" x14ac:dyDescent="0.25">
      <c r="D1706" s="2" t="str">
        <f>IF(Table1[[#This Row],[Ngày]]="","",Table1[[#This Row],[Ngày]])</f>
        <v/>
      </c>
      <c r="E1706" s="27" t="str">
        <f>IF(Table1[[#This Row],[Ngày2]]="","",MONTH(Table1[[#This Row],[Ngày2]]))</f>
        <v/>
      </c>
      <c r="G1706" s="5">
        <f>IF(AND(Table1[[#This Row],[Số phiếu thu]]&lt;&gt;"",Table1[[#This Row],[Số phiếu chi]]=""),"T",IF(AND(Table1[[#This Row],[Số phiếu thu]]="",Table1[[#This Row],[Số phiếu chi]]&lt;&gt;""),"C",0))</f>
        <v>0</v>
      </c>
    </row>
    <row r="1707" spans="4:7" x14ac:dyDescent="0.25">
      <c r="D1707" s="2" t="str">
        <f>IF(Table1[[#This Row],[Ngày]]="","",Table1[[#This Row],[Ngày]])</f>
        <v/>
      </c>
      <c r="E1707" s="27" t="str">
        <f>IF(Table1[[#This Row],[Ngày2]]="","",MONTH(Table1[[#This Row],[Ngày2]]))</f>
        <v/>
      </c>
      <c r="G1707" s="5">
        <f>IF(AND(Table1[[#This Row],[Số phiếu thu]]&lt;&gt;"",Table1[[#This Row],[Số phiếu chi]]=""),"T",IF(AND(Table1[[#This Row],[Số phiếu thu]]="",Table1[[#This Row],[Số phiếu chi]]&lt;&gt;""),"C",0))</f>
        <v>0</v>
      </c>
    </row>
    <row r="1708" spans="4:7" x14ac:dyDescent="0.25">
      <c r="D1708" s="2" t="str">
        <f>IF(Table1[[#This Row],[Ngày]]="","",Table1[[#This Row],[Ngày]])</f>
        <v/>
      </c>
      <c r="E1708" s="27" t="str">
        <f>IF(Table1[[#This Row],[Ngày2]]="","",MONTH(Table1[[#This Row],[Ngày2]]))</f>
        <v/>
      </c>
      <c r="G1708" s="5">
        <f>IF(AND(Table1[[#This Row],[Số phiếu thu]]&lt;&gt;"",Table1[[#This Row],[Số phiếu chi]]=""),"T",IF(AND(Table1[[#This Row],[Số phiếu thu]]="",Table1[[#This Row],[Số phiếu chi]]&lt;&gt;""),"C",0))</f>
        <v>0</v>
      </c>
    </row>
    <row r="1709" spans="4:7" x14ac:dyDescent="0.25">
      <c r="D1709" s="2" t="str">
        <f>IF(Table1[[#This Row],[Ngày]]="","",Table1[[#This Row],[Ngày]])</f>
        <v/>
      </c>
      <c r="E1709" s="27" t="str">
        <f>IF(Table1[[#This Row],[Ngày2]]="","",MONTH(Table1[[#This Row],[Ngày2]]))</f>
        <v/>
      </c>
      <c r="G1709" s="5">
        <f>IF(AND(Table1[[#This Row],[Số phiếu thu]]&lt;&gt;"",Table1[[#This Row],[Số phiếu chi]]=""),"T",IF(AND(Table1[[#This Row],[Số phiếu thu]]="",Table1[[#This Row],[Số phiếu chi]]&lt;&gt;""),"C",0))</f>
        <v>0</v>
      </c>
    </row>
    <row r="1710" spans="4:7" x14ac:dyDescent="0.25">
      <c r="D1710" s="2" t="str">
        <f>IF(Table1[[#This Row],[Ngày]]="","",Table1[[#This Row],[Ngày]])</f>
        <v/>
      </c>
      <c r="E1710" s="27" t="str">
        <f>IF(Table1[[#This Row],[Ngày2]]="","",MONTH(Table1[[#This Row],[Ngày2]]))</f>
        <v/>
      </c>
      <c r="G1710" s="5">
        <f>IF(AND(Table1[[#This Row],[Số phiếu thu]]&lt;&gt;"",Table1[[#This Row],[Số phiếu chi]]=""),"T",IF(AND(Table1[[#This Row],[Số phiếu thu]]="",Table1[[#This Row],[Số phiếu chi]]&lt;&gt;""),"C",0))</f>
        <v>0</v>
      </c>
    </row>
    <row r="1711" spans="4:7" x14ac:dyDescent="0.25">
      <c r="D1711" s="2" t="str">
        <f>IF(Table1[[#This Row],[Ngày]]="","",Table1[[#This Row],[Ngày]])</f>
        <v/>
      </c>
      <c r="E1711" s="27" t="str">
        <f>IF(Table1[[#This Row],[Ngày2]]="","",MONTH(Table1[[#This Row],[Ngày2]]))</f>
        <v/>
      </c>
      <c r="G1711" s="5">
        <f>IF(AND(Table1[[#This Row],[Số phiếu thu]]&lt;&gt;"",Table1[[#This Row],[Số phiếu chi]]=""),"T",IF(AND(Table1[[#This Row],[Số phiếu thu]]="",Table1[[#This Row],[Số phiếu chi]]&lt;&gt;""),"C",0))</f>
        <v>0</v>
      </c>
    </row>
    <row r="1712" spans="4:7" x14ac:dyDescent="0.25">
      <c r="D1712" s="2" t="str">
        <f>IF(Table1[[#This Row],[Ngày]]="","",Table1[[#This Row],[Ngày]])</f>
        <v/>
      </c>
      <c r="E1712" s="27" t="str">
        <f>IF(Table1[[#This Row],[Ngày2]]="","",MONTH(Table1[[#This Row],[Ngày2]]))</f>
        <v/>
      </c>
      <c r="G1712" s="5">
        <f>IF(AND(Table1[[#This Row],[Số phiếu thu]]&lt;&gt;"",Table1[[#This Row],[Số phiếu chi]]=""),"T",IF(AND(Table1[[#This Row],[Số phiếu thu]]="",Table1[[#This Row],[Số phiếu chi]]&lt;&gt;""),"C",0))</f>
        <v>0</v>
      </c>
    </row>
    <row r="1713" spans="4:7" x14ac:dyDescent="0.25">
      <c r="D1713" s="2" t="str">
        <f>IF(Table1[[#This Row],[Ngày]]="","",Table1[[#This Row],[Ngày]])</f>
        <v/>
      </c>
      <c r="E1713" s="27" t="str">
        <f>IF(Table1[[#This Row],[Ngày2]]="","",MONTH(Table1[[#This Row],[Ngày2]]))</f>
        <v/>
      </c>
      <c r="G1713" s="5">
        <f>IF(AND(Table1[[#This Row],[Số phiếu thu]]&lt;&gt;"",Table1[[#This Row],[Số phiếu chi]]=""),"T",IF(AND(Table1[[#This Row],[Số phiếu thu]]="",Table1[[#This Row],[Số phiếu chi]]&lt;&gt;""),"C",0))</f>
        <v>0</v>
      </c>
    </row>
    <row r="1714" spans="4:7" x14ac:dyDescent="0.25">
      <c r="D1714" s="2" t="str">
        <f>IF(Table1[[#This Row],[Ngày]]="","",Table1[[#This Row],[Ngày]])</f>
        <v/>
      </c>
      <c r="E1714" s="27" t="str">
        <f>IF(Table1[[#This Row],[Ngày2]]="","",MONTH(Table1[[#This Row],[Ngày2]]))</f>
        <v/>
      </c>
      <c r="G1714" s="5">
        <f>IF(AND(Table1[[#This Row],[Số phiếu thu]]&lt;&gt;"",Table1[[#This Row],[Số phiếu chi]]=""),"T",IF(AND(Table1[[#This Row],[Số phiếu thu]]="",Table1[[#This Row],[Số phiếu chi]]&lt;&gt;""),"C",0))</f>
        <v>0</v>
      </c>
    </row>
    <row r="1715" spans="4:7" x14ac:dyDescent="0.25">
      <c r="D1715" s="2" t="str">
        <f>IF(Table1[[#This Row],[Ngày]]="","",Table1[[#This Row],[Ngày]])</f>
        <v/>
      </c>
      <c r="E1715" s="27" t="str">
        <f>IF(Table1[[#This Row],[Ngày2]]="","",MONTH(Table1[[#This Row],[Ngày2]]))</f>
        <v/>
      </c>
      <c r="G1715" s="5">
        <f>IF(AND(Table1[[#This Row],[Số phiếu thu]]&lt;&gt;"",Table1[[#This Row],[Số phiếu chi]]=""),"T",IF(AND(Table1[[#This Row],[Số phiếu thu]]="",Table1[[#This Row],[Số phiếu chi]]&lt;&gt;""),"C",0))</f>
        <v>0</v>
      </c>
    </row>
    <row r="1716" spans="4:7" x14ac:dyDescent="0.25">
      <c r="D1716" s="2" t="str">
        <f>IF(Table1[[#This Row],[Ngày]]="","",Table1[[#This Row],[Ngày]])</f>
        <v/>
      </c>
      <c r="E1716" s="27" t="str">
        <f>IF(Table1[[#This Row],[Ngày2]]="","",MONTH(Table1[[#This Row],[Ngày2]]))</f>
        <v/>
      </c>
      <c r="G1716" s="5">
        <f>IF(AND(Table1[[#This Row],[Số phiếu thu]]&lt;&gt;"",Table1[[#This Row],[Số phiếu chi]]=""),"T",IF(AND(Table1[[#This Row],[Số phiếu thu]]="",Table1[[#This Row],[Số phiếu chi]]&lt;&gt;""),"C",0))</f>
        <v>0</v>
      </c>
    </row>
    <row r="1717" spans="4:7" x14ac:dyDescent="0.25">
      <c r="D1717" s="2" t="str">
        <f>IF(Table1[[#This Row],[Ngày]]="","",Table1[[#This Row],[Ngày]])</f>
        <v/>
      </c>
      <c r="E1717" s="27" t="str">
        <f>IF(Table1[[#This Row],[Ngày2]]="","",MONTH(Table1[[#This Row],[Ngày2]]))</f>
        <v/>
      </c>
      <c r="G1717" s="5">
        <f>IF(AND(Table1[[#This Row],[Số phiếu thu]]&lt;&gt;"",Table1[[#This Row],[Số phiếu chi]]=""),"T",IF(AND(Table1[[#This Row],[Số phiếu thu]]="",Table1[[#This Row],[Số phiếu chi]]&lt;&gt;""),"C",0))</f>
        <v>0</v>
      </c>
    </row>
    <row r="1718" spans="4:7" x14ac:dyDescent="0.25">
      <c r="D1718" s="2" t="str">
        <f>IF(Table1[[#This Row],[Ngày]]="","",Table1[[#This Row],[Ngày]])</f>
        <v/>
      </c>
      <c r="E1718" s="27" t="str">
        <f>IF(Table1[[#This Row],[Ngày2]]="","",MONTH(Table1[[#This Row],[Ngày2]]))</f>
        <v/>
      </c>
      <c r="G1718" s="5">
        <f>IF(AND(Table1[[#This Row],[Số phiếu thu]]&lt;&gt;"",Table1[[#This Row],[Số phiếu chi]]=""),"T",IF(AND(Table1[[#This Row],[Số phiếu thu]]="",Table1[[#This Row],[Số phiếu chi]]&lt;&gt;""),"C",0))</f>
        <v>0</v>
      </c>
    </row>
    <row r="1719" spans="4:7" x14ac:dyDescent="0.25">
      <c r="D1719" s="2" t="str">
        <f>IF(Table1[[#This Row],[Ngày]]="","",Table1[[#This Row],[Ngày]])</f>
        <v/>
      </c>
      <c r="E1719" s="27" t="str">
        <f>IF(Table1[[#This Row],[Ngày2]]="","",MONTH(Table1[[#This Row],[Ngày2]]))</f>
        <v/>
      </c>
      <c r="G1719" s="5">
        <f>IF(AND(Table1[[#This Row],[Số phiếu thu]]&lt;&gt;"",Table1[[#This Row],[Số phiếu chi]]=""),"T",IF(AND(Table1[[#This Row],[Số phiếu thu]]="",Table1[[#This Row],[Số phiếu chi]]&lt;&gt;""),"C",0))</f>
        <v>0</v>
      </c>
    </row>
    <row r="1720" spans="4:7" x14ac:dyDescent="0.25">
      <c r="D1720" s="2" t="str">
        <f>IF(Table1[[#This Row],[Ngày]]="","",Table1[[#This Row],[Ngày]])</f>
        <v/>
      </c>
      <c r="E1720" s="27" t="str">
        <f>IF(Table1[[#This Row],[Ngày2]]="","",MONTH(Table1[[#This Row],[Ngày2]]))</f>
        <v/>
      </c>
      <c r="G1720" s="5">
        <f>IF(AND(Table1[[#This Row],[Số phiếu thu]]&lt;&gt;"",Table1[[#This Row],[Số phiếu chi]]=""),"T",IF(AND(Table1[[#This Row],[Số phiếu thu]]="",Table1[[#This Row],[Số phiếu chi]]&lt;&gt;""),"C",0))</f>
        <v>0</v>
      </c>
    </row>
    <row r="1721" spans="4:7" x14ac:dyDescent="0.25">
      <c r="D1721" s="2" t="str">
        <f>IF(Table1[[#This Row],[Ngày]]="","",Table1[[#This Row],[Ngày]])</f>
        <v/>
      </c>
      <c r="E1721" s="27" t="str">
        <f>IF(Table1[[#This Row],[Ngày2]]="","",MONTH(Table1[[#This Row],[Ngày2]]))</f>
        <v/>
      </c>
      <c r="G1721" s="5">
        <f>IF(AND(Table1[[#This Row],[Số phiếu thu]]&lt;&gt;"",Table1[[#This Row],[Số phiếu chi]]=""),"T",IF(AND(Table1[[#This Row],[Số phiếu thu]]="",Table1[[#This Row],[Số phiếu chi]]&lt;&gt;""),"C",0))</f>
        <v>0</v>
      </c>
    </row>
    <row r="1722" spans="4:7" x14ac:dyDescent="0.25">
      <c r="D1722" s="2" t="str">
        <f>IF(Table1[[#This Row],[Ngày]]="","",Table1[[#This Row],[Ngày]])</f>
        <v/>
      </c>
      <c r="E1722" s="27" t="str">
        <f>IF(Table1[[#This Row],[Ngày2]]="","",MONTH(Table1[[#This Row],[Ngày2]]))</f>
        <v/>
      </c>
      <c r="G1722" s="5">
        <f>IF(AND(Table1[[#This Row],[Số phiếu thu]]&lt;&gt;"",Table1[[#This Row],[Số phiếu chi]]=""),"T",IF(AND(Table1[[#This Row],[Số phiếu thu]]="",Table1[[#This Row],[Số phiếu chi]]&lt;&gt;""),"C",0))</f>
        <v>0</v>
      </c>
    </row>
    <row r="1723" spans="4:7" x14ac:dyDescent="0.25">
      <c r="D1723" s="2" t="str">
        <f>IF(Table1[[#This Row],[Ngày]]="","",Table1[[#This Row],[Ngày]])</f>
        <v/>
      </c>
      <c r="E1723" s="27" t="str">
        <f>IF(Table1[[#This Row],[Ngày2]]="","",MONTH(Table1[[#This Row],[Ngày2]]))</f>
        <v/>
      </c>
      <c r="G1723" s="5">
        <f>IF(AND(Table1[[#This Row],[Số phiếu thu]]&lt;&gt;"",Table1[[#This Row],[Số phiếu chi]]=""),"T",IF(AND(Table1[[#This Row],[Số phiếu thu]]="",Table1[[#This Row],[Số phiếu chi]]&lt;&gt;""),"C",0))</f>
        <v>0</v>
      </c>
    </row>
    <row r="1724" spans="4:7" x14ac:dyDescent="0.25">
      <c r="D1724" s="2" t="str">
        <f>IF(Table1[[#This Row],[Ngày]]="","",Table1[[#This Row],[Ngày]])</f>
        <v/>
      </c>
      <c r="E1724" s="27" t="str">
        <f>IF(Table1[[#This Row],[Ngày2]]="","",MONTH(Table1[[#This Row],[Ngày2]]))</f>
        <v/>
      </c>
      <c r="G1724" s="5">
        <f>IF(AND(Table1[[#This Row],[Số phiếu thu]]&lt;&gt;"",Table1[[#This Row],[Số phiếu chi]]=""),"T",IF(AND(Table1[[#This Row],[Số phiếu thu]]="",Table1[[#This Row],[Số phiếu chi]]&lt;&gt;""),"C",0))</f>
        <v>0</v>
      </c>
    </row>
    <row r="1725" spans="4:7" x14ac:dyDescent="0.25">
      <c r="D1725" s="2" t="str">
        <f>IF(Table1[[#This Row],[Ngày]]="","",Table1[[#This Row],[Ngày]])</f>
        <v/>
      </c>
      <c r="E1725" s="27" t="str">
        <f>IF(Table1[[#This Row],[Ngày2]]="","",MONTH(Table1[[#This Row],[Ngày2]]))</f>
        <v/>
      </c>
      <c r="G1725" s="5">
        <f>IF(AND(Table1[[#This Row],[Số phiếu thu]]&lt;&gt;"",Table1[[#This Row],[Số phiếu chi]]=""),"T",IF(AND(Table1[[#This Row],[Số phiếu thu]]="",Table1[[#This Row],[Số phiếu chi]]&lt;&gt;""),"C",0))</f>
        <v>0</v>
      </c>
    </row>
    <row r="1726" spans="4:7" x14ac:dyDescent="0.25">
      <c r="D1726" s="2" t="str">
        <f>IF(Table1[[#This Row],[Ngày]]="","",Table1[[#This Row],[Ngày]])</f>
        <v/>
      </c>
      <c r="E1726" s="27" t="str">
        <f>IF(Table1[[#This Row],[Ngày2]]="","",MONTH(Table1[[#This Row],[Ngày2]]))</f>
        <v/>
      </c>
      <c r="G1726" s="5">
        <f>IF(AND(Table1[[#This Row],[Số phiếu thu]]&lt;&gt;"",Table1[[#This Row],[Số phiếu chi]]=""),"T",IF(AND(Table1[[#This Row],[Số phiếu thu]]="",Table1[[#This Row],[Số phiếu chi]]&lt;&gt;""),"C",0))</f>
        <v>0</v>
      </c>
    </row>
    <row r="1727" spans="4:7" x14ac:dyDescent="0.25">
      <c r="D1727" s="2" t="str">
        <f>IF(Table1[[#This Row],[Ngày]]="","",Table1[[#This Row],[Ngày]])</f>
        <v/>
      </c>
      <c r="E1727" s="27" t="str">
        <f>IF(Table1[[#This Row],[Ngày2]]="","",MONTH(Table1[[#This Row],[Ngày2]]))</f>
        <v/>
      </c>
      <c r="G1727" s="5">
        <f>IF(AND(Table1[[#This Row],[Số phiếu thu]]&lt;&gt;"",Table1[[#This Row],[Số phiếu chi]]=""),"T",IF(AND(Table1[[#This Row],[Số phiếu thu]]="",Table1[[#This Row],[Số phiếu chi]]&lt;&gt;""),"C",0))</f>
        <v>0</v>
      </c>
    </row>
    <row r="1728" spans="4:7" x14ac:dyDescent="0.25">
      <c r="D1728" s="2" t="str">
        <f>IF(Table1[[#This Row],[Ngày]]="","",Table1[[#This Row],[Ngày]])</f>
        <v/>
      </c>
      <c r="E1728" s="27" t="str">
        <f>IF(Table1[[#This Row],[Ngày2]]="","",MONTH(Table1[[#This Row],[Ngày2]]))</f>
        <v/>
      </c>
      <c r="G1728" s="5">
        <f>IF(AND(Table1[[#This Row],[Số phiếu thu]]&lt;&gt;"",Table1[[#This Row],[Số phiếu chi]]=""),"T",IF(AND(Table1[[#This Row],[Số phiếu thu]]="",Table1[[#This Row],[Số phiếu chi]]&lt;&gt;""),"C",0))</f>
        <v>0</v>
      </c>
    </row>
    <row r="1729" spans="4:7" x14ac:dyDescent="0.25">
      <c r="D1729" s="2" t="str">
        <f>IF(Table1[[#This Row],[Ngày]]="","",Table1[[#This Row],[Ngày]])</f>
        <v/>
      </c>
      <c r="E1729" s="27" t="str">
        <f>IF(Table1[[#This Row],[Ngày2]]="","",MONTH(Table1[[#This Row],[Ngày2]]))</f>
        <v/>
      </c>
      <c r="G1729" s="5">
        <f>IF(AND(Table1[[#This Row],[Số phiếu thu]]&lt;&gt;"",Table1[[#This Row],[Số phiếu chi]]=""),"T",IF(AND(Table1[[#This Row],[Số phiếu thu]]="",Table1[[#This Row],[Số phiếu chi]]&lt;&gt;""),"C",0))</f>
        <v>0</v>
      </c>
    </row>
    <row r="1730" spans="4:7" x14ac:dyDescent="0.25">
      <c r="D1730" s="2" t="str">
        <f>IF(Table1[[#This Row],[Ngày]]="","",Table1[[#This Row],[Ngày]])</f>
        <v/>
      </c>
      <c r="E1730" s="27" t="str">
        <f>IF(Table1[[#This Row],[Ngày2]]="","",MONTH(Table1[[#This Row],[Ngày2]]))</f>
        <v/>
      </c>
      <c r="G1730" s="5">
        <f>IF(AND(Table1[[#This Row],[Số phiếu thu]]&lt;&gt;"",Table1[[#This Row],[Số phiếu chi]]=""),"T",IF(AND(Table1[[#This Row],[Số phiếu thu]]="",Table1[[#This Row],[Số phiếu chi]]&lt;&gt;""),"C",0))</f>
        <v>0</v>
      </c>
    </row>
    <row r="1731" spans="4:7" x14ac:dyDescent="0.25">
      <c r="D1731" s="2" t="str">
        <f>IF(Table1[[#This Row],[Ngày]]="","",Table1[[#This Row],[Ngày]])</f>
        <v/>
      </c>
      <c r="E1731" s="27" t="str">
        <f>IF(Table1[[#This Row],[Ngày2]]="","",MONTH(Table1[[#This Row],[Ngày2]]))</f>
        <v/>
      </c>
      <c r="G1731" s="5">
        <f>IF(AND(Table1[[#This Row],[Số phiếu thu]]&lt;&gt;"",Table1[[#This Row],[Số phiếu chi]]=""),"T",IF(AND(Table1[[#This Row],[Số phiếu thu]]="",Table1[[#This Row],[Số phiếu chi]]&lt;&gt;""),"C",0))</f>
        <v>0</v>
      </c>
    </row>
    <row r="1732" spans="4:7" x14ac:dyDescent="0.25">
      <c r="D1732" s="2" t="str">
        <f>IF(Table1[[#This Row],[Ngày]]="","",Table1[[#This Row],[Ngày]])</f>
        <v/>
      </c>
      <c r="E1732" s="27" t="str">
        <f>IF(Table1[[#This Row],[Ngày2]]="","",MONTH(Table1[[#This Row],[Ngày2]]))</f>
        <v/>
      </c>
      <c r="G1732" s="5">
        <f>IF(AND(Table1[[#This Row],[Số phiếu thu]]&lt;&gt;"",Table1[[#This Row],[Số phiếu chi]]=""),"T",IF(AND(Table1[[#This Row],[Số phiếu thu]]="",Table1[[#This Row],[Số phiếu chi]]&lt;&gt;""),"C",0))</f>
        <v>0</v>
      </c>
    </row>
    <row r="1733" spans="4:7" x14ac:dyDescent="0.25">
      <c r="D1733" s="2" t="str">
        <f>IF(Table1[[#This Row],[Ngày]]="","",Table1[[#This Row],[Ngày]])</f>
        <v/>
      </c>
      <c r="E1733" s="27" t="str">
        <f>IF(Table1[[#This Row],[Ngày2]]="","",MONTH(Table1[[#This Row],[Ngày2]]))</f>
        <v/>
      </c>
      <c r="G1733" s="5">
        <f>IF(AND(Table1[[#This Row],[Số phiếu thu]]&lt;&gt;"",Table1[[#This Row],[Số phiếu chi]]=""),"T",IF(AND(Table1[[#This Row],[Số phiếu thu]]="",Table1[[#This Row],[Số phiếu chi]]&lt;&gt;""),"C",0))</f>
        <v>0</v>
      </c>
    </row>
    <row r="1734" spans="4:7" x14ac:dyDescent="0.25">
      <c r="D1734" s="2" t="str">
        <f>IF(Table1[[#This Row],[Ngày]]="","",Table1[[#This Row],[Ngày]])</f>
        <v/>
      </c>
      <c r="E1734" s="27" t="str">
        <f>IF(Table1[[#This Row],[Ngày2]]="","",MONTH(Table1[[#This Row],[Ngày2]]))</f>
        <v/>
      </c>
      <c r="G1734" s="5">
        <f>IF(AND(Table1[[#This Row],[Số phiếu thu]]&lt;&gt;"",Table1[[#This Row],[Số phiếu chi]]=""),"T",IF(AND(Table1[[#This Row],[Số phiếu thu]]="",Table1[[#This Row],[Số phiếu chi]]&lt;&gt;""),"C",0))</f>
        <v>0</v>
      </c>
    </row>
    <row r="1735" spans="4:7" x14ac:dyDescent="0.25">
      <c r="D1735" s="2" t="str">
        <f>IF(Table1[[#This Row],[Ngày]]="","",Table1[[#This Row],[Ngày]])</f>
        <v/>
      </c>
      <c r="E1735" s="27" t="str">
        <f>IF(Table1[[#This Row],[Ngày2]]="","",MONTH(Table1[[#This Row],[Ngày2]]))</f>
        <v/>
      </c>
      <c r="G1735" s="5">
        <f>IF(AND(Table1[[#This Row],[Số phiếu thu]]&lt;&gt;"",Table1[[#This Row],[Số phiếu chi]]=""),"T",IF(AND(Table1[[#This Row],[Số phiếu thu]]="",Table1[[#This Row],[Số phiếu chi]]&lt;&gt;""),"C",0))</f>
        <v>0</v>
      </c>
    </row>
    <row r="1736" spans="4:7" x14ac:dyDescent="0.25">
      <c r="D1736" s="2" t="str">
        <f>IF(Table1[[#This Row],[Ngày]]="","",Table1[[#This Row],[Ngày]])</f>
        <v/>
      </c>
      <c r="E1736" s="27" t="str">
        <f>IF(Table1[[#This Row],[Ngày2]]="","",MONTH(Table1[[#This Row],[Ngày2]]))</f>
        <v/>
      </c>
      <c r="G1736" s="5">
        <f>IF(AND(Table1[[#This Row],[Số phiếu thu]]&lt;&gt;"",Table1[[#This Row],[Số phiếu chi]]=""),"T",IF(AND(Table1[[#This Row],[Số phiếu thu]]="",Table1[[#This Row],[Số phiếu chi]]&lt;&gt;""),"C",0))</f>
        <v>0</v>
      </c>
    </row>
    <row r="1737" spans="4:7" x14ac:dyDescent="0.25">
      <c r="D1737" s="2" t="str">
        <f>IF(Table1[[#This Row],[Ngày]]="","",Table1[[#This Row],[Ngày]])</f>
        <v/>
      </c>
      <c r="E1737" s="27" t="str">
        <f>IF(Table1[[#This Row],[Ngày2]]="","",MONTH(Table1[[#This Row],[Ngày2]]))</f>
        <v/>
      </c>
      <c r="G1737" s="5">
        <f>IF(AND(Table1[[#This Row],[Số phiếu thu]]&lt;&gt;"",Table1[[#This Row],[Số phiếu chi]]=""),"T",IF(AND(Table1[[#This Row],[Số phiếu thu]]="",Table1[[#This Row],[Số phiếu chi]]&lt;&gt;""),"C",0))</f>
        <v>0</v>
      </c>
    </row>
    <row r="1738" spans="4:7" x14ac:dyDescent="0.25">
      <c r="D1738" s="2" t="str">
        <f>IF(Table1[[#This Row],[Ngày]]="","",Table1[[#This Row],[Ngày]])</f>
        <v/>
      </c>
      <c r="E1738" s="27" t="str">
        <f>IF(Table1[[#This Row],[Ngày2]]="","",MONTH(Table1[[#This Row],[Ngày2]]))</f>
        <v/>
      </c>
      <c r="G1738" s="5">
        <f>IF(AND(Table1[[#This Row],[Số phiếu thu]]&lt;&gt;"",Table1[[#This Row],[Số phiếu chi]]=""),"T",IF(AND(Table1[[#This Row],[Số phiếu thu]]="",Table1[[#This Row],[Số phiếu chi]]&lt;&gt;""),"C",0))</f>
        <v>0</v>
      </c>
    </row>
    <row r="1739" spans="4:7" x14ac:dyDescent="0.25">
      <c r="D1739" s="2" t="str">
        <f>IF(Table1[[#This Row],[Ngày]]="","",Table1[[#This Row],[Ngày]])</f>
        <v/>
      </c>
      <c r="E1739" s="27" t="str">
        <f>IF(Table1[[#This Row],[Ngày2]]="","",MONTH(Table1[[#This Row],[Ngày2]]))</f>
        <v/>
      </c>
      <c r="G1739" s="5">
        <f>IF(AND(Table1[[#This Row],[Số phiếu thu]]&lt;&gt;"",Table1[[#This Row],[Số phiếu chi]]=""),"T",IF(AND(Table1[[#This Row],[Số phiếu thu]]="",Table1[[#This Row],[Số phiếu chi]]&lt;&gt;""),"C",0))</f>
        <v>0</v>
      </c>
    </row>
    <row r="1740" spans="4:7" x14ac:dyDescent="0.25">
      <c r="D1740" s="2" t="str">
        <f>IF(Table1[[#This Row],[Ngày]]="","",Table1[[#This Row],[Ngày]])</f>
        <v/>
      </c>
      <c r="E1740" s="27" t="str">
        <f>IF(Table1[[#This Row],[Ngày2]]="","",MONTH(Table1[[#This Row],[Ngày2]]))</f>
        <v/>
      </c>
      <c r="G1740" s="5">
        <f>IF(AND(Table1[[#This Row],[Số phiếu thu]]&lt;&gt;"",Table1[[#This Row],[Số phiếu chi]]=""),"T",IF(AND(Table1[[#This Row],[Số phiếu thu]]="",Table1[[#This Row],[Số phiếu chi]]&lt;&gt;""),"C",0))</f>
        <v>0</v>
      </c>
    </row>
    <row r="1741" spans="4:7" x14ac:dyDescent="0.25">
      <c r="D1741" s="2" t="str">
        <f>IF(Table1[[#This Row],[Ngày]]="","",Table1[[#This Row],[Ngày]])</f>
        <v/>
      </c>
      <c r="E1741" s="27" t="str">
        <f>IF(Table1[[#This Row],[Ngày2]]="","",MONTH(Table1[[#This Row],[Ngày2]]))</f>
        <v/>
      </c>
      <c r="G1741" s="5">
        <f>IF(AND(Table1[[#This Row],[Số phiếu thu]]&lt;&gt;"",Table1[[#This Row],[Số phiếu chi]]=""),"T",IF(AND(Table1[[#This Row],[Số phiếu thu]]="",Table1[[#This Row],[Số phiếu chi]]&lt;&gt;""),"C",0))</f>
        <v>0</v>
      </c>
    </row>
    <row r="1742" spans="4:7" x14ac:dyDescent="0.25">
      <c r="D1742" s="2" t="str">
        <f>IF(Table1[[#This Row],[Ngày]]="","",Table1[[#This Row],[Ngày]])</f>
        <v/>
      </c>
      <c r="E1742" s="27" t="str">
        <f>IF(Table1[[#This Row],[Ngày2]]="","",MONTH(Table1[[#This Row],[Ngày2]]))</f>
        <v/>
      </c>
      <c r="G1742" s="5">
        <f>IF(AND(Table1[[#This Row],[Số phiếu thu]]&lt;&gt;"",Table1[[#This Row],[Số phiếu chi]]=""),"T",IF(AND(Table1[[#This Row],[Số phiếu thu]]="",Table1[[#This Row],[Số phiếu chi]]&lt;&gt;""),"C",0))</f>
        <v>0</v>
      </c>
    </row>
    <row r="1743" spans="4:7" x14ac:dyDescent="0.25">
      <c r="D1743" s="2" t="str">
        <f>IF(Table1[[#This Row],[Ngày]]="","",Table1[[#This Row],[Ngày]])</f>
        <v/>
      </c>
      <c r="E1743" s="27" t="str">
        <f>IF(Table1[[#This Row],[Ngày2]]="","",MONTH(Table1[[#This Row],[Ngày2]]))</f>
        <v/>
      </c>
      <c r="G1743" s="5">
        <f>IF(AND(Table1[[#This Row],[Số phiếu thu]]&lt;&gt;"",Table1[[#This Row],[Số phiếu chi]]=""),"T",IF(AND(Table1[[#This Row],[Số phiếu thu]]="",Table1[[#This Row],[Số phiếu chi]]&lt;&gt;""),"C",0))</f>
        <v>0</v>
      </c>
    </row>
    <row r="1744" spans="4:7" x14ac:dyDescent="0.25">
      <c r="D1744" s="2" t="str">
        <f>IF(Table1[[#This Row],[Ngày]]="","",Table1[[#This Row],[Ngày]])</f>
        <v/>
      </c>
      <c r="E1744" s="27" t="str">
        <f>IF(Table1[[#This Row],[Ngày2]]="","",MONTH(Table1[[#This Row],[Ngày2]]))</f>
        <v/>
      </c>
      <c r="G1744" s="5">
        <f>IF(AND(Table1[[#This Row],[Số phiếu thu]]&lt;&gt;"",Table1[[#This Row],[Số phiếu chi]]=""),"T",IF(AND(Table1[[#This Row],[Số phiếu thu]]="",Table1[[#This Row],[Số phiếu chi]]&lt;&gt;""),"C",0))</f>
        <v>0</v>
      </c>
    </row>
    <row r="1745" spans="4:7" x14ac:dyDescent="0.25">
      <c r="D1745" s="2" t="str">
        <f>IF(Table1[[#This Row],[Ngày]]="","",Table1[[#This Row],[Ngày]])</f>
        <v/>
      </c>
      <c r="E1745" s="27" t="str">
        <f>IF(Table1[[#This Row],[Ngày2]]="","",MONTH(Table1[[#This Row],[Ngày2]]))</f>
        <v/>
      </c>
      <c r="G1745" s="5">
        <f>IF(AND(Table1[[#This Row],[Số phiếu thu]]&lt;&gt;"",Table1[[#This Row],[Số phiếu chi]]=""),"T",IF(AND(Table1[[#This Row],[Số phiếu thu]]="",Table1[[#This Row],[Số phiếu chi]]&lt;&gt;""),"C",0))</f>
        <v>0</v>
      </c>
    </row>
    <row r="1746" spans="4:7" x14ac:dyDescent="0.25">
      <c r="D1746" s="2" t="str">
        <f>IF(Table1[[#This Row],[Ngày]]="","",Table1[[#This Row],[Ngày]])</f>
        <v/>
      </c>
      <c r="E1746" s="27" t="str">
        <f>IF(Table1[[#This Row],[Ngày2]]="","",MONTH(Table1[[#This Row],[Ngày2]]))</f>
        <v/>
      </c>
      <c r="G1746" s="5">
        <f>IF(AND(Table1[[#This Row],[Số phiếu thu]]&lt;&gt;"",Table1[[#This Row],[Số phiếu chi]]=""),"T",IF(AND(Table1[[#This Row],[Số phiếu thu]]="",Table1[[#This Row],[Số phiếu chi]]&lt;&gt;""),"C",0))</f>
        <v>0</v>
      </c>
    </row>
    <row r="1747" spans="4:7" x14ac:dyDescent="0.25">
      <c r="D1747" s="2" t="str">
        <f>IF(Table1[[#This Row],[Ngày]]="","",Table1[[#This Row],[Ngày]])</f>
        <v/>
      </c>
      <c r="E1747" s="27" t="str">
        <f>IF(Table1[[#This Row],[Ngày2]]="","",MONTH(Table1[[#This Row],[Ngày2]]))</f>
        <v/>
      </c>
      <c r="G1747" s="5">
        <f>IF(AND(Table1[[#This Row],[Số phiếu thu]]&lt;&gt;"",Table1[[#This Row],[Số phiếu chi]]=""),"T",IF(AND(Table1[[#This Row],[Số phiếu thu]]="",Table1[[#This Row],[Số phiếu chi]]&lt;&gt;""),"C",0))</f>
        <v>0</v>
      </c>
    </row>
    <row r="1748" spans="4:7" x14ac:dyDescent="0.25">
      <c r="D1748" s="2" t="str">
        <f>IF(Table1[[#This Row],[Ngày]]="","",Table1[[#This Row],[Ngày]])</f>
        <v/>
      </c>
      <c r="E1748" s="27" t="str">
        <f>IF(Table1[[#This Row],[Ngày2]]="","",MONTH(Table1[[#This Row],[Ngày2]]))</f>
        <v/>
      </c>
      <c r="G1748" s="5">
        <f>IF(AND(Table1[[#This Row],[Số phiếu thu]]&lt;&gt;"",Table1[[#This Row],[Số phiếu chi]]=""),"T",IF(AND(Table1[[#This Row],[Số phiếu thu]]="",Table1[[#This Row],[Số phiếu chi]]&lt;&gt;""),"C",0))</f>
        <v>0</v>
      </c>
    </row>
    <row r="1749" spans="4:7" x14ac:dyDescent="0.25">
      <c r="D1749" s="2" t="str">
        <f>IF(Table1[[#This Row],[Ngày]]="","",Table1[[#This Row],[Ngày]])</f>
        <v/>
      </c>
      <c r="E1749" s="27" t="str">
        <f>IF(Table1[[#This Row],[Ngày2]]="","",MONTH(Table1[[#This Row],[Ngày2]]))</f>
        <v/>
      </c>
      <c r="G1749" s="5">
        <f>IF(AND(Table1[[#This Row],[Số phiếu thu]]&lt;&gt;"",Table1[[#This Row],[Số phiếu chi]]=""),"T",IF(AND(Table1[[#This Row],[Số phiếu thu]]="",Table1[[#This Row],[Số phiếu chi]]&lt;&gt;""),"C",0))</f>
        <v>0</v>
      </c>
    </row>
    <row r="1750" spans="4:7" x14ac:dyDescent="0.25">
      <c r="D1750" s="2" t="str">
        <f>IF(Table1[[#This Row],[Ngày]]="","",Table1[[#This Row],[Ngày]])</f>
        <v/>
      </c>
      <c r="E1750" s="27" t="str">
        <f>IF(Table1[[#This Row],[Ngày2]]="","",MONTH(Table1[[#This Row],[Ngày2]]))</f>
        <v/>
      </c>
      <c r="G1750" s="5">
        <f>IF(AND(Table1[[#This Row],[Số phiếu thu]]&lt;&gt;"",Table1[[#This Row],[Số phiếu chi]]=""),"T",IF(AND(Table1[[#This Row],[Số phiếu thu]]="",Table1[[#This Row],[Số phiếu chi]]&lt;&gt;""),"C",0))</f>
        <v>0</v>
      </c>
    </row>
    <row r="1751" spans="4:7" x14ac:dyDescent="0.25">
      <c r="D1751" s="2" t="str">
        <f>IF(Table1[[#This Row],[Ngày]]="","",Table1[[#This Row],[Ngày]])</f>
        <v/>
      </c>
      <c r="E1751" s="27" t="str">
        <f>IF(Table1[[#This Row],[Ngày2]]="","",MONTH(Table1[[#This Row],[Ngày2]]))</f>
        <v/>
      </c>
      <c r="G1751" s="5">
        <f>IF(AND(Table1[[#This Row],[Số phiếu thu]]&lt;&gt;"",Table1[[#This Row],[Số phiếu chi]]=""),"T",IF(AND(Table1[[#This Row],[Số phiếu thu]]="",Table1[[#This Row],[Số phiếu chi]]&lt;&gt;""),"C",0))</f>
        <v>0</v>
      </c>
    </row>
    <row r="1752" spans="4:7" x14ac:dyDescent="0.25">
      <c r="D1752" s="2" t="str">
        <f>IF(Table1[[#This Row],[Ngày]]="","",Table1[[#This Row],[Ngày]])</f>
        <v/>
      </c>
      <c r="E1752" s="27" t="str">
        <f>IF(Table1[[#This Row],[Ngày2]]="","",MONTH(Table1[[#This Row],[Ngày2]]))</f>
        <v/>
      </c>
      <c r="G1752" s="5">
        <f>IF(AND(Table1[[#This Row],[Số phiếu thu]]&lt;&gt;"",Table1[[#This Row],[Số phiếu chi]]=""),"T",IF(AND(Table1[[#This Row],[Số phiếu thu]]="",Table1[[#This Row],[Số phiếu chi]]&lt;&gt;""),"C",0))</f>
        <v>0</v>
      </c>
    </row>
    <row r="1753" spans="4:7" x14ac:dyDescent="0.25">
      <c r="D1753" s="2" t="str">
        <f>IF(Table1[[#This Row],[Ngày]]="","",Table1[[#This Row],[Ngày]])</f>
        <v/>
      </c>
      <c r="E1753" s="27" t="str">
        <f>IF(Table1[[#This Row],[Ngày2]]="","",MONTH(Table1[[#This Row],[Ngày2]]))</f>
        <v/>
      </c>
      <c r="G1753" s="5">
        <f>IF(AND(Table1[[#This Row],[Số phiếu thu]]&lt;&gt;"",Table1[[#This Row],[Số phiếu chi]]=""),"T",IF(AND(Table1[[#This Row],[Số phiếu thu]]="",Table1[[#This Row],[Số phiếu chi]]&lt;&gt;""),"C",0))</f>
        <v>0</v>
      </c>
    </row>
    <row r="1754" spans="4:7" x14ac:dyDescent="0.25">
      <c r="D1754" s="2" t="str">
        <f>IF(Table1[[#This Row],[Ngày]]="","",Table1[[#This Row],[Ngày]])</f>
        <v/>
      </c>
      <c r="E1754" s="27" t="str">
        <f>IF(Table1[[#This Row],[Ngày2]]="","",MONTH(Table1[[#This Row],[Ngày2]]))</f>
        <v/>
      </c>
      <c r="G1754" s="5">
        <f>IF(AND(Table1[[#This Row],[Số phiếu thu]]&lt;&gt;"",Table1[[#This Row],[Số phiếu chi]]=""),"T",IF(AND(Table1[[#This Row],[Số phiếu thu]]="",Table1[[#This Row],[Số phiếu chi]]&lt;&gt;""),"C",0))</f>
        <v>0</v>
      </c>
    </row>
    <row r="1755" spans="4:7" x14ac:dyDescent="0.25">
      <c r="D1755" s="2" t="str">
        <f>IF(Table1[[#This Row],[Ngày]]="","",Table1[[#This Row],[Ngày]])</f>
        <v/>
      </c>
      <c r="E1755" s="27" t="str">
        <f>IF(Table1[[#This Row],[Ngày2]]="","",MONTH(Table1[[#This Row],[Ngày2]]))</f>
        <v/>
      </c>
      <c r="G1755" s="5">
        <f>IF(AND(Table1[[#This Row],[Số phiếu thu]]&lt;&gt;"",Table1[[#This Row],[Số phiếu chi]]=""),"T",IF(AND(Table1[[#This Row],[Số phiếu thu]]="",Table1[[#This Row],[Số phiếu chi]]&lt;&gt;""),"C",0))</f>
        <v>0</v>
      </c>
    </row>
    <row r="1756" spans="4:7" x14ac:dyDescent="0.25">
      <c r="D1756" s="2" t="str">
        <f>IF(Table1[[#This Row],[Ngày]]="","",Table1[[#This Row],[Ngày]])</f>
        <v/>
      </c>
      <c r="E1756" s="27" t="str">
        <f>IF(Table1[[#This Row],[Ngày2]]="","",MONTH(Table1[[#This Row],[Ngày2]]))</f>
        <v/>
      </c>
      <c r="G1756" s="5">
        <f>IF(AND(Table1[[#This Row],[Số phiếu thu]]&lt;&gt;"",Table1[[#This Row],[Số phiếu chi]]=""),"T",IF(AND(Table1[[#This Row],[Số phiếu thu]]="",Table1[[#This Row],[Số phiếu chi]]&lt;&gt;""),"C",0))</f>
        <v>0</v>
      </c>
    </row>
    <row r="1757" spans="4:7" x14ac:dyDescent="0.25">
      <c r="D1757" s="2" t="str">
        <f>IF(Table1[[#This Row],[Ngày]]="","",Table1[[#This Row],[Ngày]])</f>
        <v/>
      </c>
      <c r="E1757" s="27" t="str">
        <f>IF(Table1[[#This Row],[Ngày2]]="","",MONTH(Table1[[#This Row],[Ngày2]]))</f>
        <v/>
      </c>
      <c r="G1757" s="5">
        <f>IF(AND(Table1[[#This Row],[Số phiếu thu]]&lt;&gt;"",Table1[[#This Row],[Số phiếu chi]]=""),"T",IF(AND(Table1[[#This Row],[Số phiếu thu]]="",Table1[[#This Row],[Số phiếu chi]]&lt;&gt;""),"C",0))</f>
        <v>0</v>
      </c>
    </row>
    <row r="1758" spans="4:7" x14ac:dyDescent="0.25">
      <c r="D1758" s="2" t="str">
        <f>IF(Table1[[#This Row],[Ngày]]="","",Table1[[#This Row],[Ngày]])</f>
        <v/>
      </c>
      <c r="E1758" s="27" t="str">
        <f>IF(Table1[[#This Row],[Ngày2]]="","",MONTH(Table1[[#This Row],[Ngày2]]))</f>
        <v/>
      </c>
      <c r="G1758" s="5">
        <f>IF(AND(Table1[[#This Row],[Số phiếu thu]]&lt;&gt;"",Table1[[#This Row],[Số phiếu chi]]=""),"T",IF(AND(Table1[[#This Row],[Số phiếu thu]]="",Table1[[#This Row],[Số phiếu chi]]&lt;&gt;""),"C",0))</f>
        <v>0</v>
      </c>
    </row>
    <row r="1759" spans="4:7" x14ac:dyDescent="0.25">
      <c r="D1759" s="2" t="str">
        <f>IF(Table1[[#This Row],[Ngày]]="","",Table1[[#This Row],[Ngày]])</f>
        <v/>
      </c>
      <c r="E1759" s="27" t="str">
        <f>IF(Table1[[#This Row],[Ngày2]]="","",MONTH(Table1[[#This Row],[Ngày2]]))</f>
        <v/>
      </c>
      <c r="G1759" s="5">
        <f>IF(AND(Table1[[#This Row],[Số phiếu thu]]&lt;&gt;"",Table1[[#This Row],[Số phiếu chi]]=""),"T",IF(AND(Table1[[#This Row],[Số phiếu thu]]="",Table1[[#This Row],[Số phiếu chi]]&lt;&gt;""),"C",0))</f>
        <v>0</v>
      </c>
    </row>
    <row r="1760" spans="4:7" x14ac:dyDescent="0.25">
      <c r="D1760" s="2" t="str">
        <f>IF(Table1[[#This Row],[Ngày]]="","",Table1[[#This Row],[Ngày]])</f>
        <v/>
      </c>
      <c r="E1760" s="27" t="str">
        <f>IF(Table1[[#This Row],[Ngày2]]="","",MONTH(Table1[[#This Row],[Ngày2]]))</f>
        <v/>
      </c>
      <c r="G1760" s="5">
        <f>IF(AND(Table1[[#This Row],[Số phiếu thu]]&lt;&gt;"",Table1[[#This Row],[Số phiếu chi]]=""),"T",IF(AND(Table1[[#This Row],[Số phiếu thu]]="",Table1[[#This Row],[Số phiếu chi]]&lt;&gt;""),"C",0))</f>
        <v>0</v>
      </c>
    </row>
    <row r="1761" spans="4:7" x14ac:dyDescent="0.25">
      <c r="D1761" s="2" t="str">
        <f>IF(Table1[[#This Row],[Ngày]]="","",Table1[[#This Row],[Ngày]])</f>
        <v/>
      </c>
      <c r="E1761" s="27" t="str">
        <f>IF(Table1[[#This Row],[Ngày2]]="","",MONTH(Table1[[#This Row],[Ngày2]]))</f>
        <v/>
      </c>
      <c r="G1761" s="5">
        <f>IF(AND(Table1[[#This Row],[Số phiếu thu]]&lt;&gt;"",Table1[[#This Row],[Số phiếu chi]]=""),"T",IF(AND(Table1[[#This Row],[Số phiếu thu]]="",Table1[[#This Row],[Số phiếu chi]]&lt;&gt;""),"C",0))</f>
        <v>0</v>
      </c>
    </row>
    <row r="1762" spans="4:7" x14ac:dyDescent="0.25">
      <c r="D1762" s="2" t="str">
        <f>IF(Table1[[#This Row],[Ngày]]="","",Table1[[#This Row],[Ngày]])</f>
        <v/>
      </c>
      <c r="E1762" s="27" t="str">
        <f>IF(Table1[[#This Row],[Ngày2]]="","",MONTH(Table1[[#This Row],[Ngày2]]))</f>
        <v/>
      </c>
      <c r="G1762" s="5">
        <f>IF(AND(Table1[[#This Row],[Số phiếu thu]]&lt;&gt;"",Table1[[#This Row],[Số phiếu chi]]=""),"T",IF(AND(Table1[[#This Row],[Số phiếu thu]]="",Table1[[#This Row],[Số phiếu chi]]&lt;&gt;""),"C",0))</f>
        <v>0</v>
      </c>
    </row>
    <row r="1763" spans="4:7" x14ac:dyDescent="0.25">
      <c r="D1763" s="2" t="str">
        <f>IF(Table1[[#This Row],[Ngày]]="","",Table1[[#This Row],[Ngày]])</f>
        <v/>
      </c>
      <c r="E1763" s="27" t="str">
        <f>IF(Table1[[#This Row],[Ngày2]]="","",MONTH(Table1[[#This Row],[Ngày2]]))</f>
        <v/>
      </c>
      <c r="G1763" s="5">
        <f>IF(AND(Table1[[#This Row],[Số phiếu thu]]&lt;&gt;"",Table1[[#This Row],[Số phiếu chi]]=""),"T",IF(AND(Table1[[#This Row],[Số phiếu thu]]="",Table1[[#This Row],[Số phiếu chi]]&lt;&gt;""),"C",0))</f>
        <v>0</v>
      </c>
    </row>
    <row r="1764" spans="4:7" x14ac:dyDescent="0.25">
      <c r="D1764" s="2" t="str">
        <f>IF(Table1[[#This Row],[Ngày]]="","",Table1[[#This Row],[Ngày]])</f>
        <v/>
      </c>
      <c r="E1764" s="27" t="str">
        <f>IF(Table1[[#This Row],[Ngày2]]="","",MONTH(Table1[[#This Row],[Ngày2]]))</f>
        <v/>
      </c>
      <c r="G1764" s="5">
        <f>IF(AND(Table1[[#This Row],[Số phiếu thu]]&lt;&gt;"",Table1[[#This Row],[Số phiếu chi]]=""),"T",IF(AND(Table1[[#This Row],[Số phiếu thu]]="",Table1[[#This Row],[Số phiếu chi]]&lt;&gt;""),"C",0))</f>
        <v>0</v>
      </c>
    </row>
    <row r="1765" spans="4:7" x14ac:dyDescent="0.25">
      <c r="D1765" s="2" t="str">
        <f>IF(Table1[[#This Row],[Ngày]]="","",Table1[[#This Row],[Ngày]])</f>
        <v/>
      </c>
      <c r="E1765" s="27" t="str">
        <f>IF(Table1[[#This Row],[Ngày2]]="","",MONTH(Table1[[#This Row],[Ngày2]]))</f>
        <v/>
      </c>
      <c r="G1765" s="5">
        <f>IF(AND(Table1[[#This Row],[Số phiếu thu]]&lt;&gt;"",Table1[[#This Row],[Số phiếu chi]]=""),"T",IF(AND(Table1[[#This Row],[Số phiếu thu]]="",Table1[[#This Row],[Số phiếu chi]]&lt;&gt;""),"C",0))</f>
        <v>0</v>
      </c>
    </row>
    <row r="1766" spans="4:7" x14ac:dyDescent="0.25">
      <c r="D1766" s="2" t="str">
        <f>IF(Table1[[#This Row],[Ngày]]="","",Table1[[#This Row],[Ngày]])</f>
        <v/>
      </c>
      <c r="E1766" s="27" t="str">
        <f>IF(Table1[[#This Row],[Ngày2]]="","",MONTH(Table1[[#This Row],[Ngày2]]))</f>
        <v/>
      </c>
      <c r="G1766" s="5">
        <f>IF(AND(Table1[[#This Row],[Số phiếu thu]]&lt;&gt;"",Table1[[#This Row],[Số phiếu chi]]=""),"T",IF(AND(Table1[[#This Row],[Số phiếu thu]]="",Table1[[#This Row],[Số phiếu chi]]&lt;&gt;""),"C",0))</f>
        <v>0</v>
      </c>
    </row>
    <row r="1767" spans="4:7" x14ac:dyDescent="0.25">
      <c r="D1767" s="2" t="str">
        <f>IF(Table1[[#This Row],[Ngày]]="","",Table1[[#This Row],[Ngày]])</f>
        <v/>
      </c>
      <c r="E1767" s="27" t="str">
        <f>IF(Table1[[#This Row],[Ngày2]]="","",MONTH(Table1[[#This Row],[Ngày2]]))</f>
        <v/>
      </c>
      <c r="G1767" s="5">
        <f>IF(AND(Table1[[#This Row],[Số phiếu thu]]&lt;&gt;"",Table1[[#This Row],[Số phiếu chi]]=""),"T",IF(AND(Table1[[#This Row],[Số phiếu thu]]="",Table1[[#This Row],[Số phiếu chi]]&lt;&gt;""),"C",0))</f>
        <v>0</v>
      </c>
    </row>
    <row r="1768" spans="4:7" x14ac:dyDescent="0.25">
      <c r="D1768" s="2" t="str">
        <f>IF(Table1[[#This Row],[Ngày]]="","",Table1[[#This Row],[Ngày]])</f>
        <v/>
      </c>
      <c r="E1768" s="27" t="str">
        <f>IF(Table1[[#This Row],[Ngày2]]="","",MONTH(Table1[[#This Row],[Ngày2]]))</f>
        <v/>
      </c>
      <c r="G1768" s="5">
        <f>IF(AND(Table1[[#This Row],[Số phiếu thu]]&lt;&gt;"",Table1[[#This Row],[Số phiếu chi]]=""),"T",IF(AND(Table1[[#This Row],[Số phiếu thu]]="",Table1[[#This Row],[Số phiếu chi]]&lt;&gt;""),"C",0))</f>
        <v>0</v>
      </c>
    </row>
    <row r="1769" spans="4:7" x14ac:dyDescent="0.25">
      <c r="D1769" s="2" t="str">
        <f>IF(Table1[[#This Row],[Ngày]]="","",Table1[[#This Row],[Ngày]])</f>
        <v/>
      </c>
      <c r="E1769" s="27" t="str">
        <f>IF(Table1[[#This Row],[Ngày2]]="","",MONTH(Table1[[#This Row],[Ngày2]]))</f>
        <v/>
      </c>
      <c r="G1769" s="5">
        <f>IF(AND(Table1[[#This Row],[Số phiếu thu]]&lt;&gt;"",Table1[[#This Row],[Số phiếu chi]]=""),"T",IF(AND(Table1[[#This Row],[Số phiếu thu]]="",Table1[[#This Row],[Số phiếu chi]]&lt;&gt;""),"C",0))</f>
        <v>0</v>
      </c>
    </row>
    <row r="1770" spans="4:7" x14ac:dyDescent="0.25">
      <c r="D1770" s="2" t="str">
        <f>IF(Table1[[#This Row],[Ngày]]="","",Table1[[#This Row],[Ngày]])</f>
        <v/>
      </c>
      <c r="E1770" s="27" t="str">
        <f>IF(Table1[[#This Row],[Ngày2]]="","",MONTH(Table1[[#This Row],[Ngày2]]))</f>
        <v/>
      </c>
      <c r="G1770" s="5">
        <f>IF(AND(Table1[[#This Row],[Số phiếu thu]]&lt;&gt;"",Table1[[#This Row],[Số phiếu chi]]=""),"T",IF(AND(Table1[[#This Row],[Số phiếu thu]]="",Table1[[#This Row],[Số phiếu chi]]&lt;&gt;""),"C",0))</f>
        <v>0</v>
      </c>
    </row>
    <row r="1771" spans="4:7" x14ac:dyDescent="0.25">
      <c r="D1771" s="2" t="str">
        <f>IF(Table1[[#This Row],[Ngày]]="","",Table1[[#This Row],[Ngày]])</f>
        <v/>
      </c>
      <c r="E1771" s="27" t="str">
        <f>IF(Table1[[#This Row],[Ngày2]]="","",MONTH(Table1[[#This Row],[Ngày2]]))</f>
        <v/>
      </c>
      <c r="G1771" s="5">
        <f>IF(AND(Table1[[#This Row],[Số phiếu thu]]&lt;&gt;"",Table1[[#This Row],[Số phiếu chi]]=""),"T",IF(AND(Table1[[#This Row],[Số phiếu thu]]="",Table1[[#This Row],[Số phiếu chi]]&lt;&gt;""),"C",0))</f>
        <v>0</v>
      </c>
    </row>
    <row r="1772" spans="4:7" x14ac:dyDescent="0.25">
      <c r="D1772" s="2" t="str">
        <f>IF(Table1[[#This Row],[Ngày]]="","",Table1[[#This Row],[Ngày]])</f>
        <v/>
      </c>
      <c r="E1772" s="27" t="str">
        <f>IF(Table1[[#This Row],[Ngày2]]="","",MONTH(Table1[[#This Row],[Ngày2]]))</f>
        <v/>
      </c>
      <c r="G1772" s="5">
        <f>IF(AND(Table1[[#This Row],[Số phiếu thu]]&lt;&gt;"",Table1[[#This Row],[Số phiếu chi]]=""),"T",IF(AND(Table1[[#This Row],[Số phiếu thu]]="",Table1[[#This Row],[Số phiếu chi]]&lt;&gt;""),"C",0))</f>
        <v>0</v>
      </c>
    </row>
    <row r="1773" spans="4:7" x14ac:dyDescent="0.25">
      <c r="D1773" s="2" t="str">
        <f>IF(Table1[[#This Row],[Ngày]]="","",Table1[[#This Row],[Ngày]])</f>
        <v/>
      </c>
      <c r="E1773" s="27" t="str">
        <f>IF(Table1[[#This Row],[Ngày2]]="","",MONTH(Table1[[#This Row],[Ngày2]]))</f>
        <v/>
      </c>
      <c r="G1773" s="5">
        <f>IF(AND(Table1[[#This Row],[Số phiếu thu]]&lt;&gt;"",Table1[[#This Row],[Số phiếu chi]]=""),"T",IF(AND(Table1[[#This Row],[Số phiếu thu]]="",Table1[[#This Row],[Số phiếu chi]]&lt;&gt;""),"C",0))</f>
        <v>0</v>
      </c>
    </row>
    <row r="1774" spans="4:7" x14ac:dyDescent="0.25">
      <c r="D1774" s="2" t="str">
        <f>IF(Table1[[#This Row],[Ngày]]="","",Table1[[#This Row],[Ngày]])</f>
        <v/>
      </c>
      <c r="E1774" s="27" t="str">
        <f>IF(Table1[[#This Row],[Ngày2]]="","",MONTH(Table1[[#This Row],[Ngày2]]))</f>
        <v/>
      </c>
      <c r="G1774" s="5">
        <f>IF(AND(Table1[[#This Row],[Số phiếu thu]]&lt;&gt;"",Table1[[#This Row],[Số phiếu chi]]=""),"T",IF(AND(Table1[[#This Row],[Số phiếu thu]]="",Table1[[#This Row],[Số phiếu chi]]&lt;&gt;""),"C",0))</f>
        <v>0</v>
      </c>
    </row>
    <row r="1775" spans="4:7" x14ac:dyDescent="0.25">
      <c r="D1775" s="2" t="str">
        <f>IF(Table1[[#This Row],[Ngày]]="","",Table1[[#This Row],[Ngày]])</f>
        <v/>
      </c>
      <c r="E1775" s="27" t="str">
        <f>IF(Table1[[#This Row],[Ngày2]]="","",MONTH(Table1[[#This Row],[Ngày2]]))</f>
        <v/>
      </c>
      <c r="G1775" s="5">
        <f>IF(AND(Table1[[#This Row],[Số phiếu thu]]&lt;&gt;"",Table1[[#This Row],[Số phiếu chi]]=""),"T",IF(AND(Table1[[#This Row],[Số phiếu thu]]="",Table1[[#This Row],[Số phiếu chi]]&lt;&gt;""),"C",0))</f>
        <v>0</v>
      </c>
    </row>
    <row r="1776" spans="4:7" x14ac:dyDescent="0.25">
      <c r="D1776" s="2" t="str">
        <f>IF(Table1[[#This Row],[Ngày]]="","",Table1[[#This Row],[Ngày]])</f>
        <v/>
      </c>
      <c r="E1776" s="27" t="str">
        <f>IF(Table1[[#This Row],[Ngày2]]="","",MONTH(Table1[[#This Row],[Ngày2]]))</f>
        <v/>
      </c>
      <c r="G1776" s="5">
        <f>IF(AND(Table1[[#This Row],[Số phiếu thu]]&lt;&gt;"",Table1[[#This Row],[Số phiếu chi]]=""),"T",IF(AND(Table1[[#This Row],[Số phiếu thu]]="",Table1[[#This Row],[Số phiếu chi]]&lt;&gt;""),"C",0))</f>
        <v>0</v>
      </c>
    </row>
    <row r="1777" spans="4:7" x14ac:dyDescent="0.25">
      <c r="D1777" s="2" t="str">
        <f>IF(Table1[[#This Row],[Ngày]]="","",Table1[[#This Row],[Ngày]])</f>
        <v/>
      </c>
      <c r="E1777" s="27" t="str">
        <f>IF(Table1[[#This Row],[Ngày2]]="","",MONTH(Table1[[#This Row],[Ngày2]]))</f>
        <v/>
      </c>
      <c r="G1777" s="5">
        <f>IF(AND(Table1[[#This Row],[Số phiếu thu]]&lt;&gt;"",Table1[[#This Row],[Số phiếu chi]]=""),"T",IF(AND(Table1[[#This Row],[Số phiếu thu]]="",Table1[[#This Row],[Số phiếu chi]]&lt;&gt;""),"C",0))</f>
        <v>0</v>
      </c>
    </row>
    <row r="1778" spans="4:7" x14ac:dyDescent="0.25">
      <c r="D1778" s="2" t="str">
        <f>IF(Table1[[#This Row],[Ngày]]="","",Table1[[#This Row],[Ngày]])</f>
        <v/>
      </c>
      <c r="E1778" s="27" t="str">
        <f>IF(Table1[[#This Row],[Ngày2]]="","",MONTH(Table1[[#This Row],[Ngày2]]))</f>
        <v/>
      </c>
      <c r="G1778" s="5">
        <f>IF(AND(Table1[[#This Row],[Số phiếu thu]]&lt;&gt;"",Table1[[#This Row],[Số phiếu chi]]=""),"T",IF(AND(Table1[[#This Row],[Số phiếu thu]]="",Table1[[#This Row],[Số phiếu chi]]&lt;&gt;""),"C",0))</f>
        <v>0</v>
      </c>
    </row>
    <row r="1779" spans="4:7" x14ac:dyDescent="0.25">
      <c r="D1779" s="2" t="str">
        <f>IF(Table1[[#This Row],[Ngày]]="","",Table1[[#This Row],[Ngày]])</f>
        <v/>
      </c>
      <c r="E1779" s="27" t="str">
        <f>IF(Table1[[#This Row],[Ngày2]]="","",MONTH(Table1[[#This Row],[Ngày2]]))</f>
        <v/>
      </c>
      <c r="G1779" s="5">
        <f>IF(AND(Table1[[#This Row],[Số phiếu thu]]&lt;&gt;"",Table1[[#This Row],[Số phiếu chi]]=""),"T",IF(AND(Table1[[#This Row],[Số phiếu thu]]="",Table1[[#This Row],[Số phiếu chi]]&lt;&gt;""),"C",0))</f>
        <v>0</v>
      </c>
    </row>
    <row r="1780" spans="4:7" x14ac:dyDescent="0.25">
      <c r="D1780" s="2" t="str">
        <f>IF(Table1[[#This Row],[Ngày]]="","",Table1[[#This Row],[Ngày]])</f>
        <v/>
      </c>
      <c r="E1780" s="27" t="str">
        <f>IF(Table1[[#This Row],[Ngày2]]="","",MONTH(Table1[[#This Row],[Ngày2]]))</f>
        <v/>
      </c>
      <c r="G1780" s="5">
        <f>IF(AND(Table1[[#This Row],[Số phiếu thu]]&lt;&gt;"",Table1[[#This Row],[Số phiếu chi]]=""),"T",IF(AND(Table1[[#This Row],[Số phiếu thu]]="",Table1[[#This Row],[Số phiếu chi]]&lt;&gt;""),"C",0))</f>
        <v>0</v>
      </c>
    </row>
    <row r="1781" spans="4:7" x14ac:dyDescent="0.25">
      <c r="D1781" s="2" t="str">
        <f>IF(Table1[[#This Row],[Ngày]]="","",Table1[[#This Row],[Ngày]])</f>
        <v/>
      </c>
      <c r="E1781" s="27" t="str">
        <f>IF(Table1[[#This Row],[Ngày2]]="","",MONTH(Table1[[#This Row],[Ngày2]]))</f>
        <v/>
      </c>
      <c r="G1781" s="5">
        <f>IF(AND(Table1[[#This Row],[Số phiếu thu]]&lt;&gt;"",Table1[[#This Row],[Số phiếu chi]]=""),"T",IF(AND(Table1[[#This Row],[Số phiếu thu]]="",Table1[[#This Row],[Số phiếu chi]]&lt;&gt;""),"C",0))</f>
        <v>0</v>
      </c>
    </row>
    <row r="1782" spans="4:7" x14ac:dyDescent="0.25">
      <c r="D1782" s="2" t="str">
        <f>IF(Table1[[#This Row],[Ngày]]="","",Table1[[#This Row],[Ngày]])</f>
        <v/>
      </c>
      <c r="E1782" s="27" t="str">
        <f>IF(Table1[[#This Row],[Ngày2]]="","",MONTH(Table1[[#This Row],[Ngày2]]))</f>
        <v/>
      </c>
      <c r="G1782" s="5">
        <f>IF(AND(Table1[[#This Row],[Số phiếu thu]]&lt;&gt;"",Table1[[#This Row],[Số phiếu chi]]=""),"T",IF(AND(Table1[[#This Row],[Số phiếu thu]]="",Table1[[#This Row],[Số phiếu chi]]&lt;&gt;""),"C",0))</f>
        <v>0</v>
      </c>
    </row>
    <row r="1783" spans="4:7" x14ac:dyDescent="0.25">
      <c r="D1783" s="2" t="str">
        <f>IF(Table1[[#This Row],[Ngày]]="","",Table1[[#This Row],[Ngày]])</f>
        <v/>
      </c>
      <c r="E1783" s="27" t="str">
        <f>IF(Table1[[#This Row],[Ngày2]]="","",MONTH(Table1[[#This Row],[Ngày2]]))</f>
        <v/>
      </c>
      <c r="G1783" s="5">
        <f>IF(AND(Table1[[#This Row],[Số phiếu thu]]&lt;&gt;"",Table1[[#This Row],[Số phiếu chi]]=""),"T",IF(AND(Table1[[#This Row],[Số phiếu thu]]="",Table1[[#This Row],[Số phiếu chi]]&lt;&gt;""),"C",0))</f>
        <v>0</v>
      </c>
    </row>
    <row r="1784" spans="4:7" x14ac:dyDescent="0.25">
      <c r="D1784" s="2" t="str">
        <f>IF(Table1[[#This Row],[Ngày]]="","",Table1[[#This Row],[Ngày]])</f>
        <v/>
      </c>
      <c r="E1784" s="27" t="str">
        <f>IF(Table1[[#This Row],[Ngày2]]="","",MONTH(Table1[[#This Row],[Ngày2]]))</f>
        <v/>
      </c>
      <c r="G1784" s="5">
        <f>IF(AND(Table1[[#This Row],[Số phiếu thu]]&lt;&gt;"",Table1[[#This Row],[Số phiếu chi]]=""),"T",IF(AND(Table1[[#This Row],[Số phiếu thu]]="",Table1[[#This Row],[Số phiếu chi]]&lt;&gt;""),"C",0))</f>
        <v>0</v>
      </c>
    </row>
    <row r="1785" spans="4:7" x14ac:dyDescent="0.25">
      <c r="D1785" s="2" t="str">
        <f>IF(Table1[[#This Row],[Ngày]]="","",Table1[[#This Row],[Ngày]])</f>
        <v/>
      </c>
      <c r="E1785" s="27" t="str">
        <f>IF(Table1[[#This Row],[Ngày2]]="","",MONTH(Table1[[#This Row],[Ngày2]]))</f>
        <v/>
      </c>
      <c r="G1785" s="5">
        <f>IF(AND(Table1[[#This Row],[Số phiếu thu]]&lt;&gt;"",Table1[[#This Row],[Số phiếu chi]]=""),"T",IF(AND(Table1[[#This Row],[Số phiếu thu]]="",Table1[[#This Row],[Số phiếu chi]]&lt;&gt;""),"C",0))</f>
        <v>0</v>
      </c>
    </row>
    <row r="1786" spans="4:7" x14ac:dyDescent="0.25">
      <c r="D1786" s="2" t="str">
        <f>IF(Table1[[#This Row],[Ngày]]="","",Table1[[#This Row],[Ngày]])</f>
        <v/>
      </c>
      <c r="E1786" s="27" t="str">
        <f>IF(Table1[[#This Row],[Ngày2]]="","",MONTH(Table1[[#This Row],[Ngày2]]))</f>
        <v/>
      </c>
      <c r="G1786" s="5">
        <f>IF(AND(Table1[[#This Row],[Số phiếu thu]]&lt;&gt;"",Table1[[#This Row],[Số phiếu chi]]=""),"T",IF(AND(Table1[[#This Row],[Số phiếu thu]]="",Table1[[#This Row],[Số phiếu chi]]&lt;&gt;""),"C",0))</f>
        <v>0</v>
      </c>
    </row>
    <row r="1787" spans="4:7" x14ac:dyDescent="0.25">
      <c r="D1787" s="2" t="str">
        <f>IF(Table1[[#This Row],[Ngày]]="","",Table1[[#This Row],[Ngày]])</f>
        <v/>
      </c>
      <c r="E1787" s="27" t="str">
        <f>IF(Table1[[#This Row],[Ngày2]]="","",MONTH(Table1[[#This Row],[Ngày2]]))</f>
        <v/>
      </c>
      <c r="G1787" s="5">
        <f>IF(AND(Table1[[#This Row],[Số phiếu thu]]&lt;&gt;"",Table1[[#This Row],[Số phiếu chi]]=""),"T",IF(AND(Table1[[#This Row],[Số phiếu thu]]="",Table1[[#This Row],[Số phiếu chi]]&lt;&gt;""),"C",0))</f>
        <v>0</v>
      </c>
    </row>
    <row r="1788" spans="4:7" x14ac:dyDescent="0.25">
      <c r="D1788" s="2" t="str">
        <f>IF(Table1[[#This Row],[Ngày]]="","",Table1[[#This Row],[Ngày]])</f>
        <v/>
      </c>
      <c r="E1788" s="27" t="str">
        <f>IF(Table1[[#This Row],[Ngày2]]="","",MONTH(Table1[[#This Row],[Ngày2]]))</f>
        <v/>
      </c>
      <c r="G1788" s="5">
        <f>IF(AND(Table1[[#This Row],[Số phiếu thu]]&lt;&gt;"",Table1[[#This Row],[Số phiếu chi]]=""),"T",IF(AND(Table1[[#This Row],[Số phiếu thu]]="",Table1[[#This Row],[Số phiếu chi]]&lt;&gt;""),"C",0))</f>
        <v>0</v>
      </c>
    </row>
    <row r="1789" spans="4:7" x14ac:dyDescent="0.25">
      <c r="D1789" s="2" t="str">
        <f>IF(Table1[[#This Row],[Ngày]]="","",Table1[[#This Row],[Ngày]])</f>
        <v/>
      </c>
      <c r="E1789" s="27" t="str">
        <f>IF(Table1[[#This Row],[Ngày2]]="","",MONTH(Table1[[#This Row],[Ngày2]]))</f>
        <v/>
      </c>
      <c r="G1789" s="5">
        <f>IF(AND(Table1[[#This Row],[Số phiếu thu]]&lt;&gt;"",Table1[[#This Row],[Số phiếu chi]]=""),"T",IF(AND(Table1[[#This Row],[Số phiếu thu]]="",Table1[[#This Row],[Số phiếu chi]]&lt;&gt;""),"C",0))</f>
        <v>0</v>
      </c>
    </row>
    <row r="1790" spans="4:7" x14ac:dyDescent="0.25">
      <c r="D1790" s="2" t="str">
        <f>IF(Table1[[#This Row],[Ngày]]="","",Table1[[#This Row],[Ngày]])</f>
        <v/>
      </c>
      <c r="E1790" s="27" t="str">
        <f>IF(Table1[[#This Row],[Ngày2]]="","",MONTH(Table1[[#This Row],[Ngày2]]))</f>
        <v/>
      </c>
      <c r="G1790" s="5">
        <f>IF(AND(Table1[[#This Row],[Số phiếu thu]]&lt;&gt;"",Table1[[#This Row],[Số phiếu chi]]=""),"T",IF(AND(Table1[[#This Row],[Số phiếu thu]]="",Table1[[#This Row],[Số phiếu chi]]&lt;&gt;""),"C",0))</f>
        <v>0</v>
      </c>
    </row>
    <row r="1791" spans="4:7" x14ac:dyDescent="0.25">
      <c r="D1791" s="2" t="str">
        <f>IF(Table1[[#This Row],[Ngày]]="","",Table1[[#This Row],[Ngày]])</f>
        <v/>
      </c>
      <c r="E1791" s="27" t="str">
        <f>IF(Table1[[#This Row],[Ngày2]]="","",MONTH(Table1[[#This Row],[Ngày2]]))</f>
        <v/>
      </c>
      <c r="G1791" s="5">
        <f>IF(AND(Table1[[#This Row],[Số phiếu thu]]&lt;&gt;"",Table1[[#This Row],[Số phiếu chi]]=""),"T",IF(AND(Table1[[#This Row],[Số phiếu thu]]="",Table1[[#This Row],[Số phiếu chi]]&lt;&gt;""),"C",0))</f>
        <v>0</v>
      </c>
    </row>
    <row r="1792" spans="4:7" x14ac:dyDescent="0.25">
      <c r="D1792" s="2" t="str">
        <f>IF(Table1[[#This Row],[Ngày]]="","",Table1[[#This Row],[Ngày]])</f>
        <v/>
      </c>
      <c r="E1792" s="27" t="str">
        <f>IF(Table1[[#This Row],[Ngày2]]="","",MONTH(Table1[[#This Row],[Ngày2]]))</f>
        <v/>
      </c>
      <c r="G1792" s="5">
        <f>IF(AND(Table1[[#This Row],[Số phiếu thu]]&lt;&gt;"",Table1[[#This Row],[Số phiếu chi]]=""),"T",IF(AND(Table1[[#This Row],[Số phiếu thu]]="",Table1[[#This Row],[Số phiếu chi]]&lt;&gt;""),"C",0))</f>
        <v>0</v>
      </c>
    </row>
    <row r="1793" spans="4:7" x14ac:dyDescent="0.25">
      <c r="D1793" s="2" t="str">
        <f>IF(Table1[[#This Row],[Ngày]]="","",Table1[[#This Row],[Ngày]])</f>
        <v/>
      </c>
      <c r="E1793" s="27" t="str">
        <f>IF(Table1[[#This Row],[Ngày2]]="","",MONTH(Table1[[#This Row],[Ngày2]]))</f>
        <v/>
      </c>
      <c r="G1793" s="5">
        <f>IF(AND(Table1[[#This Row],[Số phiếu thu]]&lt;&gt;"",Table1[[#This Row],[Số phiếu chi]]=""),"T",IF(AND(Table1[[#This Row],[Số phiếu thu]]="",Table1[[#This Row],[Số phiếu chi]]&lt;&gt;""),"C",0))</f>
        <v>0</v>
      </c>
    </row>
    <row r="1794" spans="4:7" x14ac:dyDescent="0.25">
      <c r="D1794" s="2" t="str">
        <f>IF(Table1[[#This Row],[Ngày]]="","",Table1[[#This Row],[Ngày]])</f>
        <v/>
      </c>
      <c r="E1794" s="27" t="str">
        <f>IF(Table1[[#This Row],[Ngày2]]="","",MONTH(Table1[[#This Row],[Ngày2]]))</f>
        <v/>
      </c>
      <c r="G1794" s="5">
        <f>IF(AND(Table1[[#This Row],[Số phiếu thu]]&lt;&gt;"",Table1[[#This Row],[Số phiếu chi]]=""),"T",IF(AND(Table1[[#This Row],[Số phiếu thu]]="",Table1[[#This Row],[Số phiếu chi]]&lt;&gt;""),"C",0))</f>
        <v>0</v>
      </c>
    </row>
    <row r="1795" spans="4:7" x14ac:dyDescent="0.25">
      <c r="D1795" s="2" t="str">
        <f>IF(Table1[[#This Row],[Ngày]]="","",Table1[[#This Row],[Ngày]])</f>
        <v/>
      </c>
      <c r="E1795" s="27" t="str">
        <f>IF(Table1[[#This Row],[Ngày2]]="","",MONTH(Table1[[#This Row],[Ngày2]]))</f>
        <v/>
      </c>
      <c r="G1795" s="5">
        <f>IF(AND(Table1[[#This Row],[Số phiếu thu]]&lt;&gt;"",Table1[[#This Row],[Số phiếu chi]]=""),"T",IF(AND(Table1[[#This Row],[Số phiếu thu]]="",Table1[[#This Row],[Số phiếu chi]]&lt;&gt;""),"C",0))</f>
        <v>0</v>
      </c>
    </row>
    <row r="1796" spans="4:7" x14ac:dyDescent="0.25">
      <c r="D1796" s="2" t="str">
        <f>IF(Table1[[#This Row],[Ngày]]="","",Table1[[#This Row],[Ngày]])</f>
        <v/>
      </c>
      <c r="E1796" s="27" t="str">
        <f>IF(Table1[[#This Row],[Ngày2]]="","",MONTH(Table1[[#This Row],[Ngày2]]))</f>
        <v/>
      </c>
      <c r="G1796" s="5">
        <f>IF(AND(Table1[[#This Row],[Số phiếu thu]]&lt;&gt;"",Table1[[#This Row],[Số phiếu chi]]=""),"T",IF(AND(Table1[[#This Row],[Số phiếu thu]]="",Table1[[#This Row],[Số phiếu chi]]&lt;&gt;""),"C",0))</f>
        <v>0</v>
      </c>
    </row>
    <row r="1797" spans="4:7" x14ac:dyDescent="0.25">
      <c r="D1797" s="2" t="str">
        <f>IF(Table1[[#This Row],[Ngày]]="","",Table1[[#This Row],[Ngày]])</f>
        <v/>
      </c>
      <c r="E1797" s="27" t="str">
        <f>IF(Table1[[#This Row],[Ngày2]]="","",MONTH(Table1[[#This Row],[Ngày2]]))</f>
        <v/>
      </c>
      <c r="G1797" s="5">
        <f>IF(AND(Table1[[#This Row],[Số phiếu thu]]&lt;&gt;"",Table1[[#This Row],[Số phiếu chi]]=""),"T",IF(AND(Table1[[#This Row],[Số phiếu thu]]="",Table1[[#This Row],[Số phiếu chi]]&lt;&gt;""),"C",0))</f>
        <v>0</v>
      </c>
    </row>
    <row r="1798" spans="4:7" x14ac:dyDescent="0.25">
      <c r="D1798" s="2" t="str">
        <f>IF(Table1[[#This Row],[Ngày]]="","",Table1[[#This Row],[Ngày]])</f>
        <v/>
      </c>
      <c r="E1798" s="27" t="str">
        <f>IF(Table1[[#This Row],[Ngày2]]="","",MONTH(Table1[[#This Row],[Ngày2]]))</f>
        <v/>
      </c>
      <c r="G1798" s="5">
        <f>IF(AND(Table1[[#This Row],[Số phiếu thu]]&lt;&gt;"",Table1[[#This Row],[Số phiếu chi]]=""),"T",IF(AND(Table1[[#This Row],[Số phiếu thu]]="",Table1[[#This Row],[Số phiếu chi]]&lt;&gt;""),"C",0))</f>
        <v>0</v>
      </c>
    </row>
    <row r="1799" spans="4:7" x14ac:dyDescent="0.25">
      <c r="D1799" s="2" t="str">
        <f>IF(Table1[[#This Row],[Ngày]]="","",Table1[[#This Row],[Ngày]])</f>
        <v/>
      </c>
      <c r="E1799" s="27" t="str">
        <f>IF(Table1[[#This Row],[Ngày2]]="","",MONTH(Table1[[#This Row],[Ngày2]]))</f>
        <v/>
      </c>
      <c r="G1799" s="5">
        <f>IF(AND(Table1[[#This Row],[Số phiếu thu]]&lt;&gt;"",Table1[[#This Row],[Số phiếu chi]]=""),"T",IF(AND(Table1[[#This Row],[Số phiếu thu]]="",Table1[[#This Row],[Số phiếu chi]]&lt;&gt;""),"C",0))</f>
        <v>0</v>
      </c>
    </row>
    <row r="1800" spans="4:7" x14ac:dyDescent="0.25">
      <c r="D1800" s="2" t="str">
        <f>IF(Table1[[#This Row],[Ngày]]="","",Table1[[#This Row],[Ngày]])</f>
        <v/>
      </c>
      <c r="E1800" s="27" t="str">
        <f>IF(Table1[[#This Row],[Ngày2]]="","",MONTH(Table1[[#This Row],[Ngày2]]))</f>
        <v/>
      </c>
      <c r="G1800" s="5">
        <f>IF(AND(Table1[[#This Row],[Số phiếu thu]]&lt;&gt;"",Table1[[#This Row],[Số phiếu chi]]=""),"T",IF(AND(Table1[[#This Row],[Số phiếu thu]]="",Table1[[#This Row],[Số phiếu chi]]&lt;&gt;""),"C",0))</f>
        <v>0</v>
      </c>
    </row>
    <row r="1801" spans="4:7" x14ac:dyDescent="0.25">
      <c r="D1801" s="2" t="str">
        <f>IF(Table1[[#This Row],[Ngày]]="","",Table1[[#This Row],[Ngày]])</f>
        <v/>
      </c>
      <c r="E1801" s="27" t="str">
        <f>IF(Table1[[#This Row],[Ngày2]]="","",MONTH(Table1[[#This Row],[Ngày2]]))</f>
        <v/>
      </c>
      <c r="G1801" s="5">
        <f>IF(AND(Table1[[#This Row],[Số phiếu thu]]&lt;&gt;"",Table1[[#This Row],[Số phiếu chi]]=""),"T",IF(AND(Table1[[#This Row],[Số phiếu thu]]="",Table1[[#This Row],[Số phiếu chi]]&lt;&gt;""),"C",0))</f>
        <v>0</v>
      </c>
    </row>
    <row r="1802" spans="4:7" x14ac:dyDescent="0.25">
      <c r="D1802" s="2" t="str">
        <f>IF(Table1[[#This Row],[Ngày]]="","",Table1[[#This Row],[Ngày]])</f>
        <v/>
      </c>
      <c r="E1802" s="27" t="str">
        <f>IF(Table1[[#This Row],[Ngày2]]="","",MONTH(Table1[[#This Row],[Ngày2]]))</f>
        <v/>
      </c>
      <c r="G1802" s="5">
        <f>IF(AND(Table1[[#This Row],[Số phiếu thu]]&lt;&gt;"",Table1[[#This Row],[Số phiếu chi]]=""),"T",IF(AND(Table1[[#This Row],[Số phiếu thu]]="",Table1[[#This Row],[Số phiếu chi]]&lt;&gt;""),"C",0))</f>
        <v>0</v>
      </c>
    </row>
    <row r="1803" spans="4:7" x14ac:dyDescent="0.25">
      <c r="D1803" s="2" t="str">
        <f>IF(Table1[[#This Row],[Ngày]]="","",Table1[[#This Row],[Ngày]])</f>
        <v/>
      </c>
      <c r="E1803" s="27" t="str">
        <f>IF(Table1[[#This Row],[Ngày2]]="","",MONTH(Table1[[#This Row],[Ngày2]]))</f>
        <v/>
      </c>
      <c r="G1803" s="5">
        <f>IF(AND(Table1[[#This Row],[Số phiếu thu]]&lt;&gt;"",Table1[[#This Row],[Số phiếu chi]]=""),"T",IF(AND(Table1[[#This Row],[Số phiếu thu]]="",Table1[[#This Row],[Số phiếu chi]]&lt;&gt;""),"C",0))</f>
        <v>0</v>
      </c>
    </row>
    <row r="1804" spans="4:7" x14ac:dyDescent="0.25">
      <c r="D1804" s="2" t="str">
        <f>IF(Table1[[#This Row],[Ngày]]="","",Table1[[#This Row],[Ngày]])</f>
        <v/>
      </c>
      <c r="E1804" s="27" t="str">
        <f>IF(Table1[[#This Row],[Ngày2]]="","",MONTH(Table1[[#This Row],[Ngày2]]))</f>
        <v/>
      </c>
      <c r="G1804" s="5">
        <f>IF(AND(Table1[[#This Row],[Số phiếu thu]]&lt;&gt;"",Table1[[#This Row],[Số phiếu chi]]=""),"T",IF(AND(Table1[[#This Row],[Số phiếu thu]]="",Table1[[#This Row],[Số phiếu chi]]&lt;&gt;""),"C",0))</f>
        <v>0</v>
      </c>
    </row>
    <row r="1805" spans="4:7" x14ac:dyDescent="0.25">
      <c r="D1805" s="2" t="str">
        <f>IF(Table1[[#This Row],[Ngày]]="","",Table1[[#This Row],[Ngày]])</f>
        <v/>
      </c>
      <c r="E1805" s="27" t="str">
        <f>IF(Table1[[#This Row],[Ngày2]]="","",MONTH(Table1[[#This Row],[Ngày2]]))</f>
        <v/>
      </c>
      <c r="G1805" s="5">
        <f>IF(AND(Table1[[#This Row],[Số phiếu thu]]&lt;&gt;"",Table1[[#This Row],[Số phiếu chi]]=""),"T",IF(AND(Table1[[#This Row],[Số phiếu thu]]="",Table1[[#This Row],[Số phiếu chi]]&lt;&gt;""),"C",0))</f>
        <v>0</v>
      </c>
    </row>
    <row r="1806" spans="4:7" x14ac:dyDescent="0.25">
      <c r="D1806" s="2" t="str">
        <f>IF(Table1[[#This Row],[Ngày]]="","",Table1[[#This Row],[Ngày]])</f>
        <v/>
      </c>
      <c r="E1806" s="27" t="str">
        <f>IF(Table1[[#This Row],[Ngày2]]="","",MONTH(Table1[[#This Row],[Ngày2]]))</f>
        <v/>
      </c>
      <c r="G1806" s="5">
        <f>IF(AND(Table1[[#This Row],[Số phiếu thu]]&lt;&gt;"",Table1[[#This Row],[Số phiếu chi]]=""),"T",IF(AND(Table1[[#This Row],[Số phiếu thu]]="",Table1[[#This Row],[Số phiếu chi]]&lt;&gt;""),"C",0))</f>
        <v>0</v>
      </c>
    </row>
    <row r="1807" spans="4:7" x14ac:dyDescent="0.25">
      <c r="D1807" s="2" t="str">
        <f>IF(Table1[[#This Row],[Ngày]]="","",Table1[[#This Row],[Ngày]])</f>
        <v/>
      </c>
      <c r="E1807" s="27" t="str">
        <f>IF(Table1[[#This Row],[Ngày2]]="","",MONTH(Table1[[#This Row],[Ngày2]]))</f>
        <v/>
      </c>
      <c r="G1807" s="5">
        <f>IF(AND(Table1[[#This Row],[Số phiếu thu]]&lt;&gt;"",Table1[[#This Row],[Số phiếu chi]]=""),"T",IF(AND(Table1[[#This Row],[Số phiếu thu]]="",Table1[[#This Row],[Số phiếu chi]]&lt;&gt;""),"C",0))</f>
        <v>0</v>
      </c>
    </row>
    <row r="1808" spans="4:7" x14ac:dyDescent="0.25">
      <c r="D1808" s="2" t="str">
        <f>IF(Table1[[#This Row],[Ngày]]="","",Table1[[#This Row],[Ngày]])</f>
        <v/>
      </c>
      <c r="E1808" s="27" t="str">
        <f>IF(Table1[[#This Row],[Ngày2]]="","",MONTH(Table1[[#This Row],[Ngày2]]))</f>
        <v/>
      </c>
      <c r="G1808" s="5">
        <f>IF(AND(Table1[[#This Row],[Số phiếu thu]]&lt;&gt;"",Table1[[#This Row],[Số phiếu chi]]=""),"T",IF(AND(Table1[[#This Row],[Số phiếu thu]]="",Table1[[#This Row],[Số phiếu chi]]&lt;&gt;""),"C",0))</f>
        <v>0</v>
      </c>
    </row>
    <row r="1809" spans="4:7" x14ac:dyDescent="0.25">
      <c r="D1809" s="2" t="str">
        <f>IF(Table1[[#This Row],[Ngày]]="","",Table1[[#This Row],[Ngày]])</f>
        <v/>
      </c>
      <c r="E1809" s="27" t="str">
        <f>IF(Table1[[#This Row],[Ngày2]]="","",MONTH(Table1[[#This Row],[Ngày2]]))</f>
        <v/>
      </c>
      <c r="G1809" s="5">
        <f>IF(AND(Table1[[#This Row],[Số phiếu thu]]&lt;&gt;"",Table1[[#This Row],[Số phiếu chi]]=""),"T",IF(AND(Table1[[#This Row],[Số phiếu thu]]="",Table1[[#This Row],[Số phiếu chi]]&lt;&gt;""),"C",0))</f>
        <v>0</v>
      </c>
    </row>
    <row r="1810" spans="4:7" x14ac:dyDescent="0.25">
      <c r="D1810" s="2" t="str">
        <f>IF(Table1[[#This Row],[Ngày]]="","",Table1[[#This Row],[Ngày]])</f>
        <v/>
      </c>
      <c r="E1810" s="27" t="str">
        <f>IF(Table1[[#This Row],[Ngày2]]="","",MONTH(Table1[[#This Row],[Ngày2]]))</f>
        <v/>
      </c>
      <c r="G1810" s="5">
        <f>IF(AND(Table1[[#This Row],[Số phiếu thu]]&lt;&gt;"",Table1[[#This Row],[Số phiếu chi]]=""),"T",IF(AND(Table1[[#This Row],[Số phiếu thu]]="",Table1[[#This Row],[Số phiếu chi]]&lt;&gt;""),"C",0))</f>
        <v>0</v>
      </c>
    </row>
    <row r="1811" spans="4:7" x14ac:dyDescent="0.25">
      <c r="D1811" s="2" t="str">
        <f>IF(Table1[[#This Row],[Ngày]]="","",Table1[[#This Row],[Ngày]])</f>
        <v/>
      </c>
      <c r="E1811" s="27" t="str">
        <f>IF(Table1[[#This Row],[Ngày2]]="","",MONTH(Table1[[#This Row],[Ngày2]]))</f>
        <v/>
      </c>
      <c r="G1811" s="5">
        <f>IF(AND(Table1[[#This Row],[Số phiếu thu]]&lt;&gt;"",Table1[[#This Row],[Số phiếu chi]]=""),"T",IF(AND(Table1[[#This Row],[Số phiếu thu]]="",Table1[[#This Row],[Số phiếu chi]]&lt;&gt;""),"C",0))</f>
        <v>0</v>
      </c>
    </row>
    <row r="1812" spans="4:7" x14ac:dyDescent="0.25">
      <c r="D1812" s="2" t="str">
        <f>IF(Table1[[#This Row],[Ngày]]="","",Table1[[#This Row],[Ngày]])</f>
        <v/>
      </c>
      <c r="E1812" s="27" t="str">
        <f>IF(Table1[[#This Row],[Ngày2]]="","",MONTH(Table1[[#This Row],[Ngày2]]))</f>
        <v/>
      </c>
      <c r="G1812" s="5">
        <f>IF(AND(Table1[[#This Row],[Số phiếu thu]]&lt;&gt;"",Table1[[#This Row],[Số phiếu chi]]=""),"T",IF(AND(Table1[[#This Row],[Số phiếu thu]]="",Table1[[#This Row],[Số phiếu chi]]&lt;&gt;""),"C",0))</f>
        <v>0</v>
      </c>
    </row>
    <row r="1813" spans="4:7" x14ac:dyDescent="0.25">
      <c r="D1813" s="2" t="str">
        <f>IF(Table1[[#This Row],[Ngày]]="","",Table1[[#This Row],[Ngày]])</f>
        <v/>
      </c>
      <c r="E1813" s="27" t="str">
        <f>IF(Table1[[#This Row],[Ngày2]]="","",MONTH(Table1[[#This Row],[Ngày2]]))</f>
        <v/>
      </c>
      <c r="G1813" s="5">
        <f>IF(AND(Table1[[#This Row],[Số phiếu thu]]&lt;&gt;"",Table1[[#This Row],[Số phiếu chi]]=""),"T",IF(AND(Table1[[#This Row],[Số phiếu thu]]="",Table1[[#This Row],[Số phiếu chi]]&lt;&gt;""),"C",0))</f>
        <v>0</v>
      </c>
    </row>
    <row r="1814" spans="4:7" x14ac:dyDescent="0.25">
      <c r="D1814" s="2" t="str">
        <f>IF(Table1[[#This Row],[Ngày]]="","",Table1[[#This Row],[Ngày]])</f>
        <v/>
      </c>
      <c r="E1814" s="27" t="str">
        <f>IF(Table1[[#This Row],[Ngày2]]="","",MONTH(Table1[[#This Row],[Ngày2]]))</f>
        <v/>
      </c>
      <c r="G1814" s="5">
        <f>IF(AND(Table1[[#This Row],[Số phiếu thu]]&lt;&gt;"",Table1[[#This Row],[Số phiếu chi]]=""),"T",IF(AND(Table1[[#This Row],[Số phiếu thu]]="",Table1[[#This Row],[Số phiếu chi]]&lt;&gt;""),"C",0))</f>
        <v>0</v>
      </c>
    </row>
    <row r="1815" spans="4:7" x14ac:dyDescent="0.25">
      <c r="D1815" s="2" t="str">
        <f>IF(Table1[[#This Row],[Ngày]]="","",Table1[[#This Row],[Ngày]])</f>
        <v/>
      </c>
      <c r="E1815" s="27" t="str">
        <f>IF(Table1[[#This Row],[Ngày2]]="","",MONTH(Table1[[#This Row],[Ngày2]]))</f>
        <v/>
      </c>
      <c r="G1815" s="5">
        <f>IF(AND(Table1[[#This Row],[Số phiếu thu]]&lt;&gt;"",Table1[[#This Row],[Số phiếu chi]]=""),"T",IF(AND(Table1[[#This Row],[Số phiếu thu]]="",Table1[[#This Row],[Số phiếu chi]]&lt;&gt;""),"C",0))</f>
        <v>0</v>
      </c>
    </row>
    <row r="1816" spans="4:7" x14ac:dyDescent="0.25">
      <c r="D1816" s="2" t="str">
        <f>IF(Table1[[#This Row],[Ngày]]="","",Table1[[#This Row],[Ngày]])</f>
        <v/>
      </c>
      <c r="E1816" s="27" t="str">
        <f>IF(Table1[[#This Row],[Ngày2]]="","",MONTH(Table1[[#This Row],[Ngày2]]))</f>
        <v/>
      </c>
      <c r="G1816" s="5">
        <f>IF(AND(Table1[[#This Row],[Số phiếu thu]]&lt;&gt;"",Table1[[#This Row],[Số phiếu chi]]=""),"T",IF(AND(Table1[[#This Row],[Số phiếu thu]]="",Table1[[#This Row],[Số phiếu chi]]&lt;&gt;""),"C",0))</f>
        <v>0</v>
      </c>
    </row>
    <row r="1817" spans="4:7" x14ac:dyDescent="0.25">
      <c r="D1817" s="2" t="str">
        <f>IF(Table1[[#This Row],[Ngày]]="","",Table1[[#This Row],[Ngày]])</f>
        <v/>
      </c>
      <c r="E1817" s="27" t="str">
        <f>IF(Table1[[#This Row],[Ngày2]]="","",MONTH(Table1[[#This Row],[Ngày2]]))</f>
        <v/>
      </c>
      <c r="G1817" s="5">
        <f>IF(AND(Table1[[#This Row],[Số phiếu thu]]&lt;&gt;"",Table1[[#This Row],[Số phiếu chi]]=""),"T",IF(AND(Table1[[#This Row],[Số phiếu thu]]="",Table1[[#This Row],[Số phiếu chi]]&lt;&gt;""),"C",0))</f>
        <v>0</v>
      </c>
    </row>
    <row r="1818" spans="4:7" x14ac:dyDescent="0.25">
      <c r="D1818" s="2" t="str">
        <f>IF(Table1[[#This Row],[Ngày]]="","",Table1[[#This Row],[Ngày]])</f>
        <v/>
      </c>
      <c r="E1818" s="27" t="str">
        <f>IF(Table1[[#This Row],[Ngày2]]="","",MONTH(Table1[[#This Row],[Ngày2]]))</f>
        <v/>
      </c>
      <c r="G1818" s="5">
        <f>IF(AND(Table1[[#This Row],[Số phiếu thu]]&lt;&gt;"",Table1[[#This Row],[Số phiếu chi]]=""),"T",IF(AND(Table1[[#This Row],[Số phiếu thu]]="",Table1[[#This Row],[Số phiếu chi]]&lt;&gt;""),"C",0))</f>
        <v>0</v>
      </c>
    </row>
    <row r="1819" spans="4:7" x14ac:dyDescent="0.25">
      <c r="D1819" s="2" t="str">
        <f>IF(Table1[[#This Row],[Ngày]]="","",Table1[[#This Row],[Ngày]])</f>
        <v/>
      </c>
      <c r="E1819" s="27" t="str">
        <f>IF(Table1[[#This Row],[Ngày2]]="","",MONTH(Table1[[#This Row],[Ngày2]]))</f>
        <v/>
      </c>
      <c r="G1819" s="5">
        <f>IF(AND(Table1[[#This Row],[Số phiếu thu]]&lt;&gt;"",Table1[[#This Row],[Số phiếu chi]]=""),"T",IF(AND(Table1[[#This Row],[Số phiếu thu]]="",Table1[[#This Row],[Số phiếu chi]]&lt;&gt;""),"C",0))</f>
        <v>0</v>
      </c>
    </row>
    <row r="1820" spans="4:7" x14ac:dyDescent="0.25">
      <c r="D1820" s="2" t="str">
        <f>IF(Table1[[#This Row],[Ngày]]="","",Table1[[#This Row],[Ngày]])</f>
        <v/>
      </c>
      <c r="E1820" s="27" t="str">
        <f>IF(Table1[[#This Row],[Ngày2]]="","",MONTH(Table1[[#This Row],[Ngày2]]))</f>
        <v/>
      </c>
      <c r="G1820" s="5">
        <f>IF(AND(Table1[[#This Row],[Số phiếu thu]]&lt;&gt;"",Table1[[#This Row],[Số phiếu chi]]=""),"T",IF(AND(Table1[[#This Row],[Số phiếu thu]]="",Table1[[#This Row],[Số phiếu chi]]&lt;&gt;""),"C",0))</f>
        <v>0</v>
      </c>
    </row>
    <row r="1821" spans="4:7" x14ac:dyDescent="0.25">
      <c r="D1821" s="2" t="str">
        <f>IF(Table1[[#This Row],[Ngày]]="","",Table1[[#This Row],[Ngày]])</f>
        <v/>
      </c>
      <c r="E1821" s="27" t="str">
        <f>IF(Table1[[#This Row],[Ngày2]]="","",MONTH(Table1[[#This Row],[Ngày2]]))</f>
        <v/>
      </c>
      <c r="G1821" s="5">
        <f>IF(AND(Table1[[#This Row],[Số phiếu thu]]&lt;&gt;"",Table1[[#This Row],[Số phiếu chi]]=""),"T",IF(AND(Table1[[#This Row],[Số phiếu thu]]="",Table1[[#This Row],[Số phiếu chi]]&lt;&gt;""),"C",0))</f>
        <v>0</v>
      </c>
    </row>
    <row r="1822" spans="4:7" x14ac:dyDescent="0.25">
      <c r="D1822" s="2" t="str">
        <f>IF(Table1[[#This Row],[Ngày]]="","",Table1[[#This Row],[Ngày]])</f>
        <v/>
      </c>
      <c r="E1822" s="27" t="str">
        <f>IF(Table1[[#This Row],[Ngày2]]="","",MONTH(Table1[[#This Row],[Ngày2]]))</f>
        <v/>
      </c>
      <c r="G1822" s="5">
        <f>IF(AND(Table1[[#This Row],[Số phiếu thu]]&lt;&gt;"",Table1[[#This Row],[Số phiếu chi]]=""),"T",IF(AND(Table1[[#This Row],[Số phiếu thu]]="",Table1[[#This Row],[Số phiếu chi]]&lt;&gt;""),"C",0))</f>
        <v>0</v>
      </c>
    </row>
    <row r="1823" spans="4:7" x14ac:dyDescent="0.25">
      <c r="D1823" s="2" t="str">
        <f>IF(Table1[[#This Row],[Ngày]]="","",Table1[[#This Row],[Ngày]])</f>
        <v/>
      </c>
      <c r="E1823" s="27" t="str">
        <f>IF(Table1[[#This Row],[Ngày2]]="","",MONTH(Table1[[#This Row],[Ngày2]]))</f>
        <v/>
      </c>
      <c r="G1823" s="5">
        <f>IF(AND(Table1[[#This Row],[Số phiếu thu]]&lt;&gt;"",Table1[[#This Row],[Số phiếu chi]]=""),"T",IF(AND(Table1[[#This Row],[Số phiếu thu]]="",Table1[[#This Row],[Số phiếu chi]]&lt;&gt;""),"C",0))</f>
        <v>0</v>
      </c>
    </row>
    <row r="1824" spans="4:7" x14ac:dyDescent="0.25">
      <c r="D1824" s="2" t="str">
        <f>IF(Table1[[#This Row],[Ngày]]="","",Table1[[#This Row],[Ngày]])</f>
        <v/>
      </c>
      <c r="E1824" s="27" t="str">
        <f>IF(Table1[[#This Row],[Ngày2]]="","",MONTH(Table1[[#This Row],[Ngày2]]))</f>
        <v/>
      </c>
      <c r="G1824" s="5">
        <f>IF(AND(Table1[[#This Row],[Số phiếu thu]]&lt;&gt;"",Table1[[#This Row],[Số phiếu chi]]=""),"T",IF(AND(Table1[[#This Row],[Số phiếu thu]]="",Table1[[#This Row],[Số phiếu chi]]&lt;&gt;""),"C",0))</f>
        <v>0</v>
      </c>
    </row>
    <row r="1825" spans="4:7" x14ac:dyDescent="0.25">
      <c r="D1825" s="2" t="str">
        <f>IF(Table1[[#This Row],[Ngày]]="","",Table1[[#This Row],[Ngày]])</f>
        <v/>
      </c>
      <c r="E1825" s="27" t="str">
        <f>IF(Table1[[#This Row],[Ngày2]]="","",MONTH(Table1[[#This Row],[Ngày2]]))</f>
        <v/>
      </c>
      <c r="G1825" s="5">
        <f>IF(AND(Table1[[#This Row],[Số phiếu thu]]&lt;&gt;"",Table1[[#This Row],[Số phiếu chi]]=""),"T",IF(AND(Table1[[#This Row],[Số phiếu thu]]="",Table1[[#This Row],[Số phiếu chi]]&lt;&gt;""),"C",0))</f>
        <v>0</v>
      </c>
    </row>
    <row r="1826" spans="4:7" x14ac:dyDescent="0.25">
      <c r="D1826" s="2" t="str">
        <f>IF(Table1[[#This Row],[Ngày]]="","",Table1[[#This Row],[Ngày]])</f>
        <v/>
      </c>
      <c r="E1826" s="27" t="str">
        <f>IF(Table1[[#This Row],[Ngày2]]="","",MONTH(Table1[[#This Row],[Ngày2]]))</f>
        <v/>
      </c>
      <c r="G1826" s="5">
        <f>IF(AND(Table1[[#This Row],[Số phiếu thu]]&lt;&gt;"",Table1[[#This Row],[Số phiếu chi]]=""),"T",IF(AND(Table1[[#This Row],[Số phiếu thu]]="",Table1[[#This Row],[Số phiếu chi]]&lt;&gt;""),"C",0))</f>
        <v>0</v>
      </c>
    </row>
    <row r="1827" spans="4:7" x14ac:dyDescent="0.25">
      <c r="D1827" s="2" t="str">
        <f>IF(Table1[[#This Row],[Ngày]]="","",Table1[[#This Row],[Ngày]])</f>
        <v/>
      </c>
      <c r="E1827" s="27" t="str">
        <f>IF(Table1[[#This Row],[Ngày2]]="","",MONTH(Table1[[#This Row],[Ngày2]]))</f>
        <v/>
      </c>
      <c r="G1827" s="5">
        <f>IF(AND(Table1[[#This Row],[Số phiếu thu]]&lt;&gt;"",Table1[[#This Row],[Số phiếu chi]]=""),"T",IF(AND(Table1[[#This Row],[Số phiếu thu]]="",Table1[[#This Row],[Số phiếu chi]]&lt;&gt;""),"C",0))</f>
        <v>0</v>
      </c>
    </row>
    <row r="1828" spans="4:7" x14ac:dyDescent="0.25">
      <c r="D1828" s="2" t="str">
        <f>IF(Table1[[#This Row],[Ngày]]="","",Table1[[#This Row],[Ngày]])</f>
        <v/>
      </c>
      <c r="E1828" s="27" t="str">
        <f>IF(Table1[[#This Row],[Ngày2]]="","",MONTH(Table1[[#This Row],[Ngày2]]))</f>
        <v/>
      </c>
      <c r="G1828" s="5">
        <f>IF(AND(Table1[[#This Row],[Số phiếu thu]]&lt;&gt;"",Table1[[#This Row],[Số phiếu chi]]=""),"T",IF(AND(Table1[[#This Row],[Số phiếu thu]]="",Table1[[#This Row],[Số phiếu chi]]&lt;&gt;""),"C",0))</f>
        <v>0</v>
      </c>
    </row>
    <row r="1829" spans="4:7" x14ac:dyDescent="0.25">
      <c r="D1829" s="2" t="str">
        <f>IF(Table1[[#This Row],[Ngày]]="","",Table1[[#This Row],[Ngày]])</f>
        <v/>
      </c>
      <c r="E1829" s="27" t="str">
        <f>IF(Table1[[#This Row],[Ngày2]]="","",MONTH(Table1[[#This Row],[Ngày2]]))</f>
        <v/>
      </c>
      <c r="G1829" s="5">
        <f>IF(AND(Table1[[#This Row],[Số phiếu thu]]&lt;&gt;"",Table1[[#This Row],[Số phiếu chi]]=""),"T",IF(AND(Table1[[#This Row],[Số phiếu thu]]="",Table1[[#This Row],[Số phiếu chi]]&lt;&gt;""),"C",0))</f>
        <v>0</v>
      </c>
    </row>
    <row r="1830" spans="4:7" x14ac:dyDescent="0.25">
      <c r="D1830" s="2" t="str">
        <f>IF(Table1[[#This Row],[Ngày]]="","",Table1[[#This Row],[Ngày]])</f>
        <v/>
      </c>
      <c r="E1830" s="27" t="str">
        <f>IF(Table1[[#This Row],[Ngày2]]="","",MONTH(Table1[[#This Row],[Ngày2]]))</f>
        <v/>
      </c>
      <c r="G1830" s="5">
        <f>IF(AND(Table1[[#This Row],[Số phiếu thu]]&lt;&gt;"",Table1[[#This Row],[Số phiếu chi]]=""),"T",IF(AND(Table1[[#This Row],[Số phiếu thu]]="",Table1[[#This Row],[Số phiếu chi]]&lt;&gt;""),"C",0))</f>
        <v>0</v>
      </c>
    </row>
    <row r="1831" spans="4:7" x14ac:dyDescent="0.25">
      <c r="D1831" s="2" t="str">
        <f>IF(Table1[[#This Row],[Ngày]]="","",Table1[[#This Row],[Ngày]])</f>
        <v/>
      </c>
      <c r="E1831" s="27" t="str">
        <f>IF(Table1[[#This Row],[Ngày2]]="","",MONTH(Table1[[#This Row],[Ngày2]]))</f>
        <v/>
      </c>
      <c r="G1831" s="5">
        <f>IF(AND(Table1[[#This Row],[Số phiếu thu]]&lt;&gt;"",Table1[[#This Row],[Số phiếu chi]]=""),"T",IF(AND(Table1[[#This Row],[Số phiếu thu]]="",Table1[[#This Row],[Số phiếu chi]]&lt;&gt;""),"C",0))</f>
        <v>0</v>
      </c>
    </row>
    <row r="1832" spans="4:7" x14ac:dyDescent="0.25">
      <c r="D1832" s="2" t="str">
        <f>IF(Table1[[#This Row],[Ngày]]="","",Table1[[#This Row],[Ngày]])</f>
        <v/>
      </c>
      <c r="E1832" s="27" t="str">
        <f>IF(Table1[[#This Row],[Ngày2]]="","",MONTH(Table1[[#This Row],[Ngày2]]))</f>
        <v/>
      </c>
      <c r="G1832" s="5">
        <f>IF(AND(Table1[[#This Row],[Số phiếu thu]]&lt;&gt;"",Table1[[#This Row],[Số phiếu chi]]=""),"T",IF(AND(Table1[[#This Row],[Số phiếu thu]]="",Table1[[#This Row],[Số phiếu chi]]&lt;&gt;""),"C",0))</f>
        <v>0</v>
      </c>
    </row>
    <row r="1833" spans="4:7" x14ac:dyDescent="0.25">
      <c r="D1833" s="2" t="str">
        <f>IF(Table1[[#This Row],[Ngày]]="","",Table1[[#This Row],[Ngày]])</f>
        <v/>
      </c>
      <c r="E1833" s="27" t="str">
        <f>IF(Table1[[#This Row],[Ngày2]]="","",MONTH(Table1[[#This Row],[Ngày2]]))</f>
        <v/>
      </c>
      <c r="G1833" s="5">
        <f>IF(AND(Table1[[#This Row],[Số phiếu thu]]&lt;&gt;"",Table1[[#This Row],[Số phiếu chi]]=""),"T",IF(AND(Table1[[#This Row],[Số phiếu thu]]="",Table1[[#This Row],[Số phiếu chi]]&lt;&gt;""),"C",0))</f>
        <v>0</v>
      </c>
    </row>
    <row r="1834" spans="4:7" x14ac:dyDescent="0.25">
      <c r="D1834" s="2" t="str">
        <f>IF(Table1[[#This Row],[Ngày]]="","",Table1[[#This Row],[Ngày]])</f>
        <v/>
      </c>
      <c r="E1834" s="27" t="str">
        <f>IF(Table1[[#This Row],[Ngày2]]="","",MONTH(Table1[[#This Row],[Ngày2]]))</f>
        <v/>
      </c>
      <c r="G1834" s="5">
        <f>IF(AND(Table1[[#This Row],[Số phiếu thu]]&lt;&gt;"",Table1[[#This Row],[Số phiếu chi]]=""),"T",IF(AND(Table1[[#This Row],[Số phiếu thu]]="",Table1[[#This Row],[Số phiếu chi]]&lt;&gt;""),"C",0))</f>
        <v>0</v>
      </c>
    </row>
    <row r="1835" spans="4:7" x14ac:dyDescent="0.25">
      <c r="D1835" s="2" t="str">
        <f>IF(Table1[[#This Row],[Ngày]]="","",Table1[[#This Row],[Ngày]])</f>
        <v/>
      </c>
      <c r="E1835" s="27" t="str">
        <f>IF(Table1[[#This Row],[Ngày2]]="","",MONTH(Table1[[#This Row],[Ngày2]]))</f>
        <v/>
      </c>
      <c r="G1835" s="5">
        <f>IF(AND(Table1[[#This Row],[Số phiếu thu]]&lt;&gt;"",Table1[[#This Row],[Số phiếu chi]]=""),"T",IF(AND(Table1[[#This Row],[Số phiếu thu]]="",Table1[[#This Row],[Số phiếu chi]]&lt;&gt;""),"C",0))</f>
        <v>0</v>
      </c>
    </row>
    <row r="1836" spans="4:7" x14ac:dyDescent="0.25">
      <c r="D1836" s="2" t="str">
        <f>IF(Table1[[#This Row],[Ngày]]="","",Table1[[#This Row],[Ngày]])</f>
        <v/>
      </c>
      <c r="E1836" s="27" t="str">
        <f>IF(Table1[[#This Row],[Ngày2]]="","",MONTH(Table1[[#This Row],[Ngày2]]))</f>
        <v/>
      </c>
      <c r="G1836" s="5">
        <f>IF(AND(Table1[[#This Row],[Số phiếu thu]]&lt;&gt;"",Table1[[#This Row],[Số phiếu chi]]=""),"T",IF(AND(Table1[[#This Row],[Số phiếu thu]]="",Table1[[#This Row],[Số phiếu chi]]&lt;&gt;""),"C",0))</f>
        <v>0</v>
      </c>
    </row>
    <row r="1837" spans="4:7" x14ac:dyDescent="0.25">
      <c r="D1837" s="2" t="str">
        <f>IF(Table1[[#This Row],[Ngày]]="","",Table1[[#This Row],[Ngày]])</f>
        <v/>
      </c>
      <c r="E1837" s="27" t="str">
        <f>IF(Table1[[#This Row],[Ngày2]]="","",MONTH(Table1[[#This Row],[Ngày2]]))</f>
        <v/>
      </c>
      <c r="G1837" s="5">
        <f>IF(AND(Table1[[#This Row],[Số phiếu thu]]&lt;&gt;"",Table1[[#This Row],[Số phiếu chi]]=""),"T",IF(AND(Table1[[#This Row],[Số phiếu thu]]="",Table1[[#This Row],[Số phiếu chi]]&lt;&gt;""),"C",0))</f>
        <v>0</v>
      </c>
    </row>
    <row r="1838" spans="4:7" x14ac:dyDescent="0.25">
      <c r="D1838" s="2" t="str">
        <f>IF(Table1[[#This Row],[Ngày]]="","",Table1[[#This Row],[Ngày]])</f>
        <v/>
      </c>
      <c r="E1838" s="27" t="str">
        <f>IF(Table1[[#This Row],[Ngày2]]="","",MONTH(Table1[[#This Row],[Ngày2]]))</f>
        <v/>
      </c>
      <c r="G1838" s="5">
        <f>IF(AND(Table1[[#This Row],[Số phiếu thu]]&lt;&gt;"",Table1[[#This Row],[Số phiếu chi]]=""),"T",IF(AND(Table1[[#This Row],[Số phiếu thu]]="",Table1[[#This Row],[Số phiếu chi]]&lt;&gt;""),"C",0))</f>
        <v>0</v>
      </c>
    </row>
    <row r="1839" spans="4:7" x14ac:dyDescent="0.25">
      <c r="D1839" s="2" t="str">
        <f>IF(Table1[[#This Row],[Ngày]]="","",Table1[[#This Row],[Ngày]])</f>
        <v/>
      </c>
      <c r="E1839" s="27" t="str">
        <f>IF(Table1[[#This Row],[Ngày2]]="","",MONTH(Table1[[#This Row],[Ngày2]]))</f>
        <v/>
      </c>
      <c r="G1839" s="5">
        <f>IF(AND(Table1[[#This Row],[Số phiếu thu]]&lt;&gt;"",Table1[[#This Row],[Số phiếu chi]]=""),"T",IF(AND(Table1[[#This Row],[Số phiếu thu]]="",Table1[[#This Row],[Số phiếu chi]]&lt;&gt;""),"C",0))</f>
        <v>0</v>
      </c>
    </row>
    <row r="1840" spans="4:7" x14ac:dyDescent="0.25">
      <c r="D1840" s="2" t="str">
        <f>IF(Table1[[#This Row],[Ngày]]="","",Table1[[#This Row],[Ngày]])</f>
        <v/>
      </c>
      <c r="E1840" s="27" t="str">
        <f>IF(Table1[[#This Row],[Ngày2]]="","",MONTH(Table1[[#This Row],[Ngày2]]))</f>
        <v/>
      </c>
      <c r="G1840" s="5">
        <f>IF(AND(Table1[[#This Row],[Số phiếu thu]]&lt;&gt;"",Table1[[#This Row],[Số phiếu chi]]=""),"T",IF(AND(Table1[[#This Row],[Số phiếu thu]]="",Table1[[#This Row],[Số phiếu chi]]&lt;&gt;""),"C",0))</f>
        <v>0</v>
      </c>
    </row>
    <row r="1841" spans="4:7" x14ac:dyDescent="0.25">
      <c r="D1841" s="2" t="str">
        <f>IF(Table1[[#This Row],[Ngày]]="","",Table1[[#This Row],[Ngày]])</f>
        <v/>
      </c>
      <c r="E1841" s="27" t="str">
        <f>IF(Table1[[#This Row],[Ngày2]]="","",MONTH(Table1[[#This Row],[Ngày2]]))</f>
        <v/>
      </c>
      <c r="G1841" s="5">
        <f>IF(AND(Table1[[#This Row],[Số phiếu thu]]&lt;&gt;"",Table1[[#This Row],[Số phiếu chi]]=""),"T",IF(AND(Table1[[#This Row],[Số phiếu thu]]="",Table1[[#This Row],[Số phiếu chi]]&lt;&gt;""),"C",0))</f>
        <v>0</v>
      </c>
    </row>
    <row r="1842" spans="4:7" x14ac:dyDescent="0.25">
      <c r="D1842" s="2" t="str">
        <f>IF(Table1[[#This Row],[Ngày]]="","",Table1[[#This Row],[Ngày]])</f>
        <v/>
      </c>
      <c r="E1842" s="27" t="str">
        <f>IF(Table1[[#This Row],[Ngày2]]="","",MONTH(Table1[[#This Row],[Ngày2]]))</f>
        <v/>
      </c>
      <c r="G1842" s="5">
        <f>IF(AND(Table1[[#This Row],[Số phiếu thu]]&lt;&gt;"",Table1[[#This Row],[Số phiếu chi]]=""),"T",IF(AND(Table1[[#This Row],[Số phiếu thu]]="",Table1[[#This Row],[Số phiếu chi]]&lt;&gt;""),"C",0))</f>
        <v>0</v>
      </c>
    </row>
    <row r="1843" spans="4:7" x14ac:dyDescent="0.25">
      <c r="D1843" s="2" t="str">
        <f>IF(Table1[[#This Row],[Ngày]]="","",Table1[[#This Row],[Ngày]])</f>
        <v/>
      </c>
      <c r="E1843" s="27" t="str">
        <f>IF(Table1[[#This Row],[Ngày2]]="","",MONTH(Table1[[#This Row],[Ngày2]]))</f>
        <v/>
      </c>
      <c r="G1843" s="5">
        <f>IF(AND(Table1[[#This Row],[Số phiếu thu]]&lt;&gt;"",Table1[[#This Row],[Số phiếu chi]]=""),"T",IF(AND(Table1[[#This Row],[Số phiếu thu]]="",Table1[[#This Row],[Số phiếu chi]]&lt;&gt;""),"C",0))</f>
        <v>0</v>
      </c>
    </row>
    <row r="1844" spans="4:7" x14ac:dyDescent="0.25">
      <c r="D1844" s="2" t="str">
        <f>IF(Table1[[#This Row],[Ngày]]="","",Table1[[#This Row],[Ngày]])</f>
        <v/>
      </c>
      <c r="E1844" s="27" t="str">
        <f>IF(Table1[[#This Row],[Ngày2]]="","",MONTH(Table1[[#This Row],[Ngày2]]))</f>
        <v/>
      </c>
      <c r="G1844" s="5">
        <f>IF(AND(Table1[[#This Row],[Số phiếu thu]]&lt;&gt;"",Table1[[#This Row],[Số phiếu chi]]=""),"T",IF(AND(Table1[[#This Row],[Số phiếu thu]]="",Table1[[#This Row],[Số phiếu chi]]&lt;&gt;""),"C",0))</f>
        <v>0</v>
      </c>
    </row>
    <row r="1845" spans="4:7" x14ac:dyDescent="0.25">
      <c r="D1845" s="2" t="str">
        <f>IF(Table1[[#This Row],[Ngày]]="","",Table1[[#This Row],[Ngày]])</f>
        <v/>
      </c>
      <c r="E1845" s="27" t="str">
        <f>IF(Table1[[#This Row],[Ngày2]]="","",MONTH(Table1[[#This Row],[Ngày2]]))</f>
        <v/>
      </c>
      <c r="G1845" s="5">
        <f>IF(AND(Table1[[#This Row],[Số phiếu thu]]&lt;&gt;"",Table1[[#This Row],[Số phiếu chi]]=""),"T",IF(AND(Table1[[#This Row],[Số phiếu thu]]="",Table1[[#This Row],[Số phiếu chi]]&lt;&gt;""),"C",0))</f>
        <v>0</v>
      </c>
    </row>
    <row r="1846" spans="4:7" x14ac:dyDescent="0.25">
      <c r="D1846" s="2" t="str">
        <f>IF(Table1[[#This Row],[Ngày]]="","",Table1[[#This Row],[Ngày]])</f>
        <v/>
      </c>
      <c r="E1846" s="27" t="str">
        <f>IF(Table1[[#This Row],[Ngày2]]="","",MONTH(Table1[[#This Row],[Ngày2]]))</f>
        <v/>
      </c>
      <c r="G1846" s="5">
        <f>IF(AND(Table1[[#This Row],[Số phiếu thu]]&lt;&gt;"",Table1[[#This Row],[Số phiếu chi]]=""),"T",IF(AND(Table1[[#This Row],[Số phiếu thu]]="",Table1[[#This Row],[Số phiếu chi]]&lt;&gt;""),"C",0))</f>
        <v>0</v>
      </c>
    </row>
    <row r="1847" spans="4:7" x14ac:dyDescent="0.25">
      <c r="D1847" s="2" t="str">
        <f>IF(Table1[[#This Row],[Ngày]]="","",Table1[[#This Row],[Ngày]])</f>
        <v/>
      </c>
      <c r="E1847" s="27" t="str">
        <f>IF(Table1[[#This Row],[Ngày2]]="","",MONTH(Table1[[#This Row],[Ngày2]]))</f>
        <v/>
      </c>
      <c r="G1847" s="5">
        <f>IF(AND(Table1[[#This Row],[Số phiếu thu]]&lt;&gt;"",Table1[[#This Row],[Số phiếu chi]]=""),"T",IF(AND(Table1[[#This Row],[Số phiếu thu]]="",Table1[[#This Row],[Số phiếu chi]]&lt;&gt;""),"C",0))</f>
        <v>0</v>
      </c>
    </row>
    <row r="1848" spans="4:7" x14ac:dyDescent="0.25">
      <c r="D1848" s="2" t="str">
        <f>IF(Table1[[#This Row],[Ngày]]="","",Table1[[#This Row],[Ngày]])</f>
        <v/>
      </c>
      <c r="E1848" s="27" t="str">
        <f>IF(Table1[[#This Row],[Ngày2]]="","",MONTH(Table1[[#This Row],[Ngày2]]))</f>
        <v/>
      </c>
      <c r="G1848" s="5">
        <f>IF(AND(Table1[[#This Row],[Số phiếu thu]]&lt;&gt;"",Table1[[#This Row],[Số phiếu chi]]=""),"T",IF(AND(Table1[[#This Row],[Số phiếu thu]]="",Table1[[#This Row],[Số phiếu chi]]&lt;&gt;""),"C",0))</f>
        <v>0</v>
      </c>
    </row>
    <row r="1849" spans="4:7" x14ac:dyDescent="0.25">
      <c r="D1849" s="2" t="str">
        <f>IF(Table1[[#This Row],[Ngày]]="","",Table1[[#This Row],[Ngày]])</f>
        <v/>
      </c>
      <c r="E1849" s="27" t="str">
        <f>IF(Table1[[#This Row],[Ngày2]]="","",MONTH(Table1[[#This Row],[Ngày2]]))</f>
        <v/>
      </c>
      <c r="G1849" s="5">
        <f>IF(AND(Table1[[#This Row],[Số phiếu thu]]&lt;&gt;"",Table1[[#This Row],[Số phiếu chi]]=""),"T",IF(AND(Table1[[#This Row],[Số phiếu thu]]="",Table1[[#This Row],[Số phiếu chi]]&lt;&gt;""),"C",0))</f>
        <v>0</v>
      </c>
    </row>
    <row r="1850" spans="4:7" x14ac:dyDescent="0.25">
      <c r="D1850" s="2" t="str">
        <f>IF(Table1[[#This Row],[Ngày]]="","",Table1[[#This Row],[Ngày]])</f>
        <v/>
      </c>
      <c r="E1850" s="27" t="str">
        <f>IF(Table1[[#This Row],[Ngày2]]="","",MONTH(Table1[[#This Row],[Ngày2]]))</f>
        <v/>
      </c>
      <c r="G1850" s="5">
        <f>IF(AND(Table1[[#This Row],[Số phiếu thu]]&lt;&gt;"",Table1[[#This Row],[Số phiếu chi]]=""),"T",IF(AND(Table1[[#This Row],[Số phiếu thu]]="",Table1[[#This Row],[Số phiếu chi]]&lt;&gt;""),"C",0))</f>
        <v>0</v>
      </c>
    </row>
    <row r="1851" spans="4:7" x14ac:dyDescent="0.25">
      <c r="D1851" s="2" t="str">
        <f>IF(Table1[[#This Row],[Ngày]]="","",Table1[[#This Row],[Ngày]])</f>
        <v/>
      </c>
      <c r="E1851" s="27" t="str">
        <f>IF(Table1[[#This Row],[Ngày2]]="","",MONTH(Table1[[#This Row],[Ngày2]]))</f>
        <v/>
      </c>
      <c r="G1851" s="5">
        <f>IF(AND(Table1[[#This Row],[Số phiếu thu]]&lt;&gt;"",Table1[[#This Row],[Số phiếu chi]]=""),"T",IF(AND(Table1[[#This Row],[Số phiếu thu]]="",Table1[[#This Row],[Số phiếu chi]]&lt;&gt;""),"C",0))</f>
        <v>0</v>
      </c>
    </row>
    <row r="1852" spans="4:7" x14ac:dyDescent="0.25">
      <c r="D1852" s="2" t="str">
        <f>IF(Table1[[#This Row],[Ngày]]="","",Table1[[#This Row],[Ngày]])</f>
        <v/>
      </c>
      <c r="E1852" s="27" t="str">
        <f>IF(Table1[[#This Row],[Ngày2]]="","",MONTH(Table1[[#This Row],[Ngày2]]))</f>
        <v/>
      </c>
      <c r="G1852" s="5">
        <f>IF(AND(Table1[[#This Row],[Số phiếu thu]]&lt;&gt;"",Table1[[#This Row],[Số phiếu chi]]=""),"T",IF(AND(Table1[[#This Row],[Số phiếu thu]]="",Table1[[#This Row],[Số phiếu chi]]&lt;&gt;""),"C",0))</f>
        <v>0</v>
      </c>
    </row>
    <row r="1853" spans="4:7" x14ac:dyDescent="0.25">
      <c r="D1853" s="2" t="str">
        <f>IF(Table1[[#This Row],[Ngày]]="","",Table1[[#This Row],[Ngày]])</f>
        <v/>
      </c>
      <c r="E1853" s="27" t="str">
        <f>IF(Table1[[#This Row],[Ngày2]]="","",MONTH(Table1[[#This Row],[Ngày2]]))</f>
        <v/>
      </c>
      <c r="G1853" s="5">
        <f>IF(AND(Table1[[#This Row],[Số phiếu thu]]&lt;&gt;"",Table1[[#This Row],[Số phiếu chi]]=""),"T",IF(AND(Table1[[#This Row],[Số phiếu thu]]="",Table1[[#This Row],[Số phiếu chi]]&lt;&gt;""),"C",0))</f>
        <v>0</v>
      </c>
    </row>
    <row r="1854" spans="4:7" x14ac:dyDescent="0.25">
      <c r="D1854" s="2" t="str">
        <f>IF(Table1[[#This Row],[Ngày]]="","",Table1[[#This Row],[Ngày]])</f>
        <v/>
      </c>
      <c r="E1854" s="27" t="str">
        <f>IF(Table1[[#This Row],[Ngày2]]="","",MONTH(Table1[[#This Row],[Ngày2]]))</f>
        <v/>
      </c>
      <c r="G1854" s="5">
        <f>IF(AND(Table1[[#This Row],[Số phiếu thu]]&lt;&gt;"",Table1[[#This Row],[Số phiếu chi]]=""),"T",IF(AND(Table1[[#This Row],[Số phiếu thu]]="",Table1[[#This Row],[Số phiếu chi]]&lt;&gt;""),"C",0))</f>
        <v>0</v>
      </c>
    </row>
    <row r="1855" spans="4:7" x14ac:dyDescent="0.25">
      <c r="D1855" s="2" t="str">
        <f>IF(Table1[[#This Row],[Ngày]]="","",Table1[[#This Row],[Ngày]])</f>
        <v/>
      </c>
      <c r="E1855" s="27" t="str">
        <f>IF(Table1[[#This Row],[Ngày2]]="","",MONTH(Table1[[#This Row],[Ngày2]]))</f>
        <v/>
      </c>
      <c r="G1855" s="5">
        <f>IF(AND(Table1[[#This Row],[Số phiếu thu]]&lt;&gt;"",Table1[[#This Row],[Số phiếu chi]]=""),"T",IF(AND(Table1[[#This Row],[Số phiếu thu]]="",Table1[[#This Row],[Số phiếu chi]]&lt;&gt;""),"C",0))</f>
        <v>0</v>
      </c>
    </row>
    <row r="1856" spans="4:7" x14ac:dyDescent="0.25">
      <c r="D1856" s="2" t="str">
        <f>IF(Table1[[#This Row],[Ngày]]="","",Table1[[#This Row],[Ngày]])</f>
        <v/>
      </c>
      <c r="E1856" s="27" t="str">
        <f>IF(Table1[[#This Row],[Ngày2]]="","",MONTH(Table1[[#This Row],[Ngày2]]))</f>
        <v/>
      </c>
      <c r="G1856" s="5">
        <f>IF(AND(Table1[[#This Row],[Số phiếu thu]]&lt;&gt;"",Table1[[#This Row],[Số phiếu chi]]=""),"T",IF(AND(Table1[[#This Row],[Số phiếu thu]]="",Table1[[#This Row],[Số phiếu chi]]&lt;&gt;""),"C",0))</f>
        <v>0</v>
      </c>
    </row>
    <row r="1857" spans="4:7" x14ac:dyDescent="0.25">
      <c r="D1857" s="2" t="str">
        <f>IF(Table1[[#This Row],[Ngày]]="","",Table1[[#This Row],[Ngày]])</f>
        <v/>
      </c>
      <c r="E1857" s="27" t="str">
        <f>IF(Table1[[#This Row],[Ngày2]]="","",MONTH(Table1[[#This Row],[Ngày2]]))</f>
        <v/>
      </c>
      <c r="G1857" s="5">
        <f>IF(AND(Table1[[#This Row],[Số phiếu thu]]&lt;&gt;"",Table1[[#This Row],[Số phiếu chi]]=""),"T",IF(AND(Table1[[#This Row],[Số phiếu thu]]="",Table1[[#This Row],[Số phiếu chi]]&lt;&gt;""),"C",0))</f>
        <v>0</v>
      </c>
    </row>
    <row r="1858" spans="4:7" x14ac:dyDescent="0.25">
      <c r="D1858" s="2" t="str">
        <f>IF(Table1[[#This Row],[Ngày]]="","",Table1[[#This Row],[Ngày]])</f>
        <v/>
      </c>
      <c r="E1858" s="27" t="str">
        <f>IF(Table1[[#This Row],[Ngày2]]="","",MONTH(Table1[[#This Row],[Ngày2]]))</f>
        <v/>
      </c>
      <c r="G1858" s="5">
        <f>IF(AND(Table1[[#This Row],[Số phiếu thu]]&lt;&gt;"",Table1[[#This Row],[Số phiếu chi]]=""),"T",IF(AND(Table1[[#This Row],[Số phiếu thu]]="",Table1[[#This Row],[Số phiếu chi]]&lt;&gt;""),"C",0))</f>
        <v>0</v>
      </c>
    </row>
    <row r="1859" spans="4:7" x14ac:dyDescent="0.25">
      <c r="D1859" s="2" t="str">
        <f>IF(Table1[[#This Row],[Ngày]]="","",Table1[[#This Row],[Ngày]])</f>
        <v/>
      </c>
      <c r="E1859" s="27" t="str">
        <f>IF(Table1[[#This Row],[Ngày2]]="","",MONTH(Table1[[#This Row],[Ngày2]]))</f>
        <v/>
      </c>
      <c r="G1859" s="5">
        <f>IF(AND(Table1[[#This Row],[Số phiếu thu]]&lt;&gt;"",Table1[[#This Row],[Số phiếu chi]]=""),"T",IF(AND(Table1[[#This Row],[Số phiếu thu]]="",Table1[[#This Row],[Số phiếu chi]]&lt;&gt;""),"C",0))</f>
        <v>0</v>
      </c>
    </row>
    <row r="1860" spans="4:7" x14ac:dyDescent="0.25">
      <c r="D1860" s="2" t="str">
        <f>IF(Table1[[#This Row],[Ngày]]="","",Table1[[#This Row],[Ngày]])</f>
        <v/>
      </c>
      <c r="E1860" s="27" t="str">
        <f>IF(Table1[[#This Row],[Ngày2]]="","",MONTH(Table1[[#This Row],[Ngày2]]))</f>
        <v/>
      </c>
      <c r="G1860" s="5">
        <f>IF(AND(Table1[[#This Row],[Số phiếu thu]]&lt;&gt;"",Table1[[#This Row],[Số phiếu chi]]=""),"T",IF(AND(Table1[[#This Row],[Số phiếu thu]]="",Table1[[#This Row],[Số phiếu chi]]&lt;&gt;""),"C",0))</f>
        <v>0</v>
      </c>
    </row>
    <row r="1861" spans="4:7" x14ac:dyDescent="0.25">
      <c r="D1861" s="2" t="str">
        <f>IF(Table1[[#This Row],[Ngày]]="","",Table1[[#This Row],[Ngày]])</f>
        <v/>
      </c>
      <c r="E1861" s="27" t="str">
        <f>IF(Table1[[#This Row],[Ngày2]]="","",MONTH(Table1[[#This Row],[Ngày2]]))</f>
        <v/>
      </c>
      <c r="G1861" s="5">
        <f>IF(AND(Table1[[#This Row],[Số phiếu thu]]&lt;&gt;"",Table1[[#This Row],[Số phiếu chi]]=""),"T",IF(AND(Table1[[#This Row],[Số phiếu thu]]="",Table1[[#This Row],[Số phiếu chi]]&lt;&gt;""),"C",0))</f>
        <v>0</v>
      </c>
    </row>
    <row r="1862" spans="4:7" x14ac:dyDescent="0.25">
      <c r="D1862" s="2" t="str">
        <f>IF(Table1[[#This Row],[Ngày]]="","",Table1[[#This Row],[Ngày]])</f>
        <v/>
      </c>
      <c r="E1862" s="27" t="str">
        <f>IF(Table1[[#This Row],[Ngày2]]="","",MONTH(Table1[[#This Row],[Ngày2]]))</f>
        <v/>
      </c>
      <c r="G1862" s="5">
        <f>IF(AND(Table1[[#This Row],[Số phiếu thu]]&lt;&gt;"",Table1[[#This Row],[Số phiếu chi]]=""),"T",IF(AND(Table1[[#This Row],[Số phiếu thu]]="",Table1[[#This Row],[Số phiếu chi]]&lt;&gt;""),"C",0))</f>
        <v>0</v>
      </c>
    </row>
    <row r="1863" spans="4:7" x14ac:dyDescent="0.25">
      <c r="D1863" s="2" t="str">
        <f>IF(Table1[[#This Row],[Ngày]]="","",Table1[[#This Row],[Ngày]])</f>
        <v/>
      </c>
      <c r="E1863" s="27" t="str">
        <f>IF(Table1[[#This Row],[Ngày2]]="","",MONTH(Table1[[#This Row],[Ngày2]]))</f>
        <v/>
      </c>
      <c r="G1863" s="5">
        <f>IF(AND(Table1[[#This Row],[Số phiếu thu]]&lt;&gt;"",Table1[[#This Row],[Số phiếu chi]]=""),"T",IF(AND(Table1[[#This Row],[Số phiếu thu]]="",Table1[[#This Row],[Số phiếu chi]]&lt;&gt;""),"C",0))</f>
        <v>0</v>
      </c>
    </row>
    <row r="1864" spans="4:7" x14ac:dyDescent="0.25">
      <c r="D1864" s="2" t="str">
        <f>IF(Table1[[#This Row],[Ngày]]="","",Table1[[#This Row],[Ngày]])</f>
        <v/>
      </c>
      <c r="E1864" s="27" t="str">
        <f>IF(Table1[[#This Row],[Ngày2]]="","",MONTH(Table1[[#This Row],[Ngày2]]))</f>
        <v/>
      </c>
      <c r="G1864" s="5">
        <f>IF(AND(Table1[[#This Row],[Số phiếu thu]]&lt;&gt;"",Table1[[#This Row],[Số phiếu chi]]=""),"T",IF(AND(Table1[[#This Row],[Số phiếu thu]]="",Table1[[#This Row],[Số phiếu chi]]&lt;&gt;""),"C",0))</f>
        <v>0</v>
      </c>
    </row>
    <row r="1865" spans="4:7" x14ac:dyDescent="0.25">
      <c r="D1865" s="2" t="str">
        <f>IF(Table1[[#This Row],[Ngày]]="","",Table1[[#This Row],[Ngày]])</f>
        <v/>
      </c>
      <c r="E1865" s="27" t="str">
        <f>IF(Table1[[#This Row],[Ngày2]]="","",MONTH(Table1[[#This Row],[Ngày2]]))</f>
        <v/>
      </c>
      <c r="G1865" s="5">
        <f>IF(AND(Table1[[#This Row],[Số phiếu thu]]&lt;&gt;"",Table1[[#This Row],[Số phiếu chi]]=""),"T",IF(AND(Table1[[#This Row],[Số phiếu thu]]="",Table1[[#This Row],[Số phiếu chi]]&lt;&gt;""),"C",0))</f>
        <v>0</v>
      </c>
    </row>
    <row r="1866" spans="4:7" x14ac:dyDescent="0.25">
      <c r="D1866" s="2" t="str">
        <f>IF(Table1[[#This Row],[Ngày]]="","",Table1[[#This Row],[Ngày]])</f>
        <v/>
      </c>
      <c r="E1866" s="27" t="str">
        <f>IF(Table1[[#This Row],[Ngày2]]="","",MONTH(Table1[[#This Row],[Ngày2]]))</f>
        <v/>
      </c>
      <c r="G1866" s="5">
        <f>IF(AND(Table1[[#This Row],[Số phiếu thu]]&lt;&gt;"",Table1[[#This Row],[Số phiếu chi]]=""),"T",IF(AND(Table1[[#This Row],[Số phiếu thu]]="",Table1[[#This Row],[Số phiếu chi]]&lt;&gt;""),"C",0))</f>
        <v>0</v>
      </c>
    </row>
    <row r="1867" spans="4:7" x14ac:dyDescent="0.25">
      <c r="D1867" s="2" t="str">
        <f>IF(Table1[[#This Row],[Ngày]]="","",Table1[[#This Row],[Ngày]])</f>
        <v/>
      </c>
      <c r="E1867" s="27" t="str">
        <f>IF(Table1[[#This Row],[Ngày2]]="","",MONTH(Table1[[#This Row],[Ngày2]]))</f>
        <v/>
      </c>
      <c r="G1867" s="5">
        <f>IF(AND(Table1[[#This Row],[Số phiếu thu]]&lt;&gt;"",Table1[[#This Row],[Số phiếu chi]]=""),"T",IF(AND(Table1[[#This Row],[Số phiếu thu]]="",Table1[[#This Row],[Số phiếu chi]]&lt;&gt;""),"C",0))</f>
        <v>0</v>
      </c>
    </row>
    <row r="1868" spans="4:7" x14ac:dyDescent="0.25">
      <c r="D1868" s="2" t="str">
        <f>IF(Table1[[#This Row],[Ngày]]="","",Table1[[#This Row],[Ngày]])</f>
        <v/>
      </c>
      <c r="E1868" s="27" t="str">
        <f>IF(Table1[[#This Row],[Ngày2]]="","",MONTH(Table1[[#This Row],[Ngày2]]))</f>
        <v/>
      </c>
      <c r="G1868" s="5">
        <f>IF(AND(Table1[[#This Row],[Số phiếu thu]]&lt;&gt;"",Table1[[#This Row],[Số phiếu chi]]=""),"T",IF(AND(Table1[[#This Row],[Số phiếu thu]]="",Table1[[#This Row],[Số phiếu chi]]&lt;&gt;""),"C",0))</f>
        <v>0</v>
      </c>
    </row>
    <row r="1869" spans="4:7" x14ac:dyDescent="0.25">
      <c r="D1869" s="2" t="str">
        <f>IF(Table1[[#This Row],[Ngày]]="","",Table1[[#This Row],[Ngày]])</f>
        <v/>
      </c>
      <c r="E1869" s="27" t="str">
        <f>IF(Table1[[#This Row],[Ngày2]]="","",MONTH(Table1[[#This Row],[Ngày2]]))</f>
        <v/>
      </c>
      <c r="G1869" s="5">
        <f>IF(AND(Table1[[#This Row],[Số phiếu thu]]&lt;&gt;"",Table1[[#This Row],[Số phiếu chi]]=""),"T",IF(AND(Table1[[#This Row],[Số phiếu thu]]="",Table1[[#This Row],[Số phiếu chi]]&lt;&gt;""),"C",0))</f>
        <v>0</v>
      </c>
    </row>
    <row r="1870" spans="4:7" x14ac:dyDescent="0.25">
      <c r="D1870" s="2" t="str">
        <f>IF(Table1[[#This Row],[Ngày]]="","",Table1[[#This Row],[Ngày]])</f>
        <v/>
      </c>
      <c r="E1870" s="27" t="str">
        <f>IF(Table1[[#This Row],[Ngày2]]="","",MONTH(Table1[[#This Row],[Ngày2]]))</f>
        <v/>
      </c>
      <c r="G1870" s="5">
        <f>IF(AND(Table1[[#This Row],[Số phiếu thu]]&lt;&gt;"",Table1[[#This Row],[Số phiếu chi]]=""),"T",IF(AND(Table1[[#This Row],[Số phiếu thu]]="",Table1[[#This Row],[Số phiếu chi]]&lt;&gt;""),"C",0))</f>
        <v>0</v>
      </c>
    </row>
    <row r="1871" spans="4:7" x14ac:dyDescent="0.25">
      <c r="D1871" s="2" t="str">
        <f>IF(Table1[[#This Row],[Ngày]]="","",Table1[[#This Row],[Ngày]])</f>
        <v/>
      </c>
      <c r="E1871" s="27" t="str">
        <f>IF(Table1[[#This Row],[Ngày2]]="","",MONTH(Table1[[#This Row],[Ngày2]]))</f>
        <v/>
      </c>
      <c r="G1871" s="5">
        <f>IF(AND(Table1[[#This Row],[Số phiếu thu]]&lt;&gt;"",Table1[[#This Row],[Số phiếu chi]]=""),"T",IF(AND(Table1[[#This Row],[Số phiếu thu]]="",Table1[[#This Row],[Số phiếu chi]]&lt;&gt;""),"C",0))</f>
        <v>0</v>
      </c>
    </row>
    <row r="1872" spans="4:7" x14ac:dyDescent="0.25">
      <c r="D1872" s="2" t="str">
        <f>IF(Table1[[#This Row],[Ngày]]="","",Table1[[#This Row],[Ngày]])</f>
        <v/>
      </c>
      <c r="E1872" s="27" t="str">
        <f>IF(Table1[[#This Row],[Ngày2]]="","",MONTH(Table1[[#This Row],[Ngày2]]))</f>
        <v/>
      </c>
      <c r="G1872" s="5">
        <f>IF(AND(Table1[[#This Row],[Số phiếu thu]]&lt;&gt;"",Table1[[#This Row],[Số phiếu chi]]=""),"T",IF(AND(Table1[[#This Row],[Số phiếu thu]]="",Table1[[#This Row],[Số phiếu chi]]&lt;&gt;""),"C",0))</f>
        <v>0</v>
      </c>
    </row>
    <row r="1873" spans="4:7" x14ac:dyDescent="0.25">
      <c r="D1873" s="2" t="str">
        <f>IF(Table1[[#This Row],[Ngày]]="","",Table1[[#This Row],[Ngày]])</f>
        <v/>
      </c>
      <c r="E1873" s="27" t="str">
        <f>IF(Table1[[#This Row],[Ngày2]]="","",MONTH(Table1[[#This Row],[Ngày2]]))</f>
        <v/>
      </c>
      <c r="G1873" s="5">
        <f>IF(AND(Table1[[#This Row],[Số phiếu thu]]&lt;&gt;"",Table1[[#This Row],[Số phiếu chi]]=""),"T",IF(AND(Table1[[#This Row],[Số phiếu thu]]="",Table1[[#This Row],[Số phiếu chi]]&lt;&gt;""),"C",0))</f>
        <v>0</v>
      </c>
    </row>
    <row r="1874" spans="4:7" x14ac:dyDescent="0.25">
      <c r="D1874" s="2" t="str">
        <f>IF(Table1[[#This Row],[Ngày]]="","",Table1[[#This Row],[Ngày]])</f>
        <v/>
      </c>
      <c r="E1874" s="27" t="str">
        <f>IF(Table1[[#This Row],[Ngày2]]="","",MONTH(Table1[[#This Row],[Ngày2]]))</f>
        <v/>
      </c>
      <c r="G1874" s="5">
        <f>IF(AND(Table1[[#This Row],[Số phiếu thu]]&lt;&gt;"",Table1[[#This Row],[Số phiếu chi]]=""),"T",IF(AND(Table1[[#This Row],[Số phiếu thu]]="",Table1[[#This Row],[Số phiếu chi]]&lt;&gt;""),"C",0))</f>
        <v>0</v>
      </c>
    </row>
    <row r="1875" spans="4:7" x14ac:dyDescent="0.25">
      <c r="D1875" s="2" t="str">
        <f>IF(Table1[[#This Row],[Ngày]]="","",Table1[[#This Row],[Ngày]])</f>
        <v/>
      </c>
      <c r="E1875" s="27" t="str">
        <f>IF(Table1[[#This Row],[Ngày2]]="","",MONTH(Table1[[#This Row],[Ngày2]]))</f>
        <v/>
      </c>
      <c r="G1875" s="5">
        <f>IF(AND(Table1[[#This Row],[Số phiếu thu]]&lt;&gt;"",Table1[[#This Row],[Số phiếu chi]]=""),"T",IF(AND(Table1[[#This Row],[Số phiếu thu]]="",Table1[[#This Row],[Số phiếu chi]]&lt;&gt;""),"C",0))</f>
        <v>0</v>
      </c>
    </row>
    <row r="1876" spans="4:7" x14ac:dyDescent="0.25">
      <c r="D1876" s="2" t="str">
        <f>IF(Table1[[#This Row],[Ngày]]="","",Table1[[#This Row],[Ngày]])</f>
        <v/>
      </c>
      <c r="E1876" s="27" t="str">
        <f>IF(Table1[[#This Row],[Ngày2]]="","",MONTH(Table1[[#This Row],[Ngày2]]))</f>
        <v/>
      </c>
      <c r="G1876" s="5">
        <f>IF(AND(Table1[[#This Row],[Số phiếu thu]]&lt;&gt;"",Table1[[#This Row],[Số phiếu chi]]=""),"T",IF(AND(Table1[[#This Row],[Số phiếu thu]]="",Table1[[#This Row],[Số phiếu chi]]&lt;&gt;""),"C",0))</f>
        <v>0</v>
      </c>
    </row>
    <row r="1877" spans="4:7" x14ac:dyDescent="0.25">
      <c r="D1877" s="2" t="str">
        <f>IF(Table1[[#This Row],[Ngày]]="","",Table1[[#This Row],[Ngày]])</f>
        <v/>
      </c>
      <c r="E1877" s="27" t="str">
        <f>IF(Table1[[#This Row],[Ngày2]]="","",MONTH(Table1[[#This Row],[Ngày2]]))</f>
        <v/>
      </c>
      <c r="G1877" s="5">
        <f>IF(AND(Table1[[#This Row],[Số phiếu thu]]&lt;&gt;"",Table1[[#This Row],[Số phiếu chi]]=""),"T",IF(AND(Table1[[#This Row],[Số phiếu thu]]="",Table1[[#This Row],[Số phiếu chi]]&lt;&gt;""),"C",0))</f>
        <v>0</v>
      </c>
    </row>
    <row r="1878" spans="4:7" x14ac:dyDescent="0.25">
      <c r="D1878" s="2" t="str">
        <f>IF(Table1[[#This Row],[Ngày]]="","",Table1[[#This Row],[Ngày]])</f>
        <v/>
      </c>
      <c r="E1878" s="27" t="str">
        <f>IF(Table1[[#This Row],[Ngày2]]="","",MONTH(Table1[[#This Row],[Ngày2]]))</f>
        <v/>
      </c>
      <c r="G1878" s="5">
        <f>IF(AND(Table1[[#This Row],[Số phiếu thu]]&lt;&gt;"",Table1[[#This Row],[Số phiếu chi]]=""),"T",IF(AND(Table1[[#This Row],[Số phiếu thu]]="",Table1[[#This Row],[Số phiếu chi]]&lt;&gt;""),"C",0))</f>
        <v>0</v>
      </c>
    </row>
    <row r="1879" spans="4:7" x14ac:dyDescent="0.25">
      <c r="D1879" s="2" t="str">
        <f>IF(Table1[[#This Row],[Ngày]]="","",Table1[[#This Row],[Ngày]])</f>
        <v/>
      </c>
      <c r="E1879" s="27" t="str">
        <f>IF(Table1[[#This Row],[Ngày2]]="","",MONTH(Table1[[#This Row],[Ngày2]]))</f>
        <v/>
      </c>
      <c r="G1879" s="5">
        <f>IF(AND(Table1[[#This Row],[Số phiếu thu]]&lt;&gt;"",Table1[[#This Row],[Số phiếu chi]]=""),"T",IF(AND(Table1[[#This Row],[Số phiếu thu]]="",Table1[[#This Row],[Số phiếu chi]]&lt;&gt;""),"C",0))</f>
        <v>0</v>
      </c>
    </row>
    <row r="1880" spans="4:7" x14ac:dyDescent="0.25">
      <c r="D1880" s="2" t="str">
        <f>IF(Table1[[#This Row],[Ngày]]="","",Table1[[#This Row],[Ngày]])</f>
        <v/>
      </c>
      <c r="E1880" s="27" t="str">
        <f>IF(Table1[[#This Row],[Ngày2]]="","",MONTH(Table1[[#This Row],[Ngày2]]))</f>
        <v/>
      </c>
      <c r="G1880" s="5">
        <f>IF(AND(Table1[[#This Row],[Số phiếu thu]]&lt;&gt;"",Table1[[#This Row],[Số phiếu chi]]=""),"T",IF(AND(Table1[[#This Row],[Số phiếu thu]]="",Table1[[#This Row],[Số phiếu chi]]&lt;&gt;""),"C",0))</f>
        <v>0</v>
      </c>
    </row>
    <row r="1881" spans="4:7" x14ac:dyDescent="0.25">
      <c r="D1881" s="2" t="str">
        <f>IF(Table1[[#This Row],[Ngày]]="","",Table1[[#This Row],[Ngày]])</f>
        <v/>
      </c>
      <c r="E1881" s="27" t="str">
        <f>IF(Table1[[#This Row],[Ngày2]]="","",MONTH(Table1[[#This Row],[Ngày2]]))</f>
        <v/>
      </c>
      <c r="G1881" s="5">
        <f>IF(AND(Table1[[#This Row],[Số phiếu thu]]&lt;&gt;"",Table1[[#This Row],[Số phiếu chi]]=""),"T",IF(AND(Table1[[#This Row],[Số phiếu thu]]="",Table1[[#This Row],[Số phiếu chi]]&lt;&gt;""),"C",0))</f>
        <v>0</v>
      </c>
    </row>
    <row r="1882" spans="4:7" x14ac:dyDescent="0.25">
      <c r="D1882" s="2" t="str">
        <f>IF(Table1[[#This Row],[Ngày]]="","",Table1[[#This Row],[Ngày]])</f>
        <v/>
      </c>
      <c r="E1882" s="27" t="str">
        <f>IF(Table1[[#This Row],[Ngày2]]="","",MONTH(Table1[[#This Row],[Ngày2]]))</f>
        <v/>
      </c>
      <c r="G1882" s="5">
        <f>IF(AND(Table1[[#This Row],[Số phiếu thu]]&lt;&gt;"",Table1[[#This Row],[Số phiếu chi]]=""),"T",IF(AND(Table1[[#This Row],[Số phiếu thu]]="",Table1[[#This Row],[Số phiếu chi]]&lt;&gt;""),"C",0))</f>
        <v>0</v>
      </c>
    </row>
    <row r="1883" spans="4:7" x14ac:dyDescent="0.25">
      <c r="D1883" s="2" t="str">
        <f>IF(Table1[[#This Row],[Ngày]]="","",Table1[[#This Row],[Ngày]])</f>
        <v/>
      </c>
      <c r="E1883" s="27" t="str">
        <f>IF(Table1[[#This Row],[Ngày2]]="","",MONTH(Table1[[#This Row],[Ngày2]]))</f>
        <v/>
      </c>
      <c r="G1883" s="5">
        <f>IF(AND(Table1[[#This Row],[Số phiếu thu]]&lt;&gt;"",Table1[[#This Row],[Số phiếu chi]]=""),"T",IF(AND(Table1[[#This Row],[Số phiếu thu]]="",Table1[[#This Row],[Số phiếu chi]]&lt;&gt;""),"C",0))</f>
        <v>0</v>
      </c>
    </row>
    <row r="1884" spans="4:7" x14ac:dyDescent="0.25">
      <c r="D1884" s="2" t="str">
        <f>IF(Table1[[#This Row],[Ngày]]="","",Table1[[#This Row],[Ngày]])</f>
        <v/>
      </c>
      <c r="E1884" s="27" t="str">
        <f>IF(Table1[[#This Row],[Ngày2]]="","",MONTH(Table1[[#This Row],[Ngày2]]))</f>
        <v/>
      </c>
      <c r="G1884" s="5">
        <f>IF(AND(Table1[[#This Row],[Số phiếu thu]]&lt;&gt;"",Table1[[#This Row],[Số phiếu chi]]=""),"T",IF(AND(Table1[[#This Row],[Số phiếu thu]]="",Table1[[#This Row],[Số phiếu chi]]&lt;&gt;""),"C",0))</f>
        <v>0</v>
      </c>
    </row>
    <row r="1885" spans="4:7" x14ac:dyDescent="0.25">
      <c r="D1885" s="2" t="str">
        <f>IF(Table1[[#This Row],[Ngày]]="","",Table1[[#This Row],[Ngày]])</f>
        <v/>
      </c>
      <c r="E1885" s="27" t="str">
        <f>IF(Table1[[#This Row],[Ngày2]]="","",MONTH(Table1[[#This Row],[Ngày2]]))</f>
        <v/>
      </c>
      <c r="G1885" s="5">
        <f>IF(AND(Table1[[#This Row],[Số phiếu thu]]&lt;&gt;"",Table1[[#This Row],[Số phiếu chi]]=""),"T",IF(AND(Table1[[#This Row],[Số phiếu thu]]="",Table1[[#This Row],[Số phiếu chi]]&lt;&gt;""),"C",0))</f>
        <v>0</v>
      </c>
    </row>
    <row r="1886" spans="4:7" x14ac:dyDescent="0.25">
      <c r="D1886" s="2" t="str">
        <f>IF(Table1[[#This Row],[Ngày]]="","",Table1[[#This Row],[Ngày]])</f>
        <v/>
      </c>
      <c r="E1886" s="27" t="str">
        <f>IF(Table1[[#This Row],[Ngày2]]="","",MONTH(Table1[[#This Row],[Ngày2]]))</f>
        <v/>
      </c>
      <c r="G1886" s="5">
        <f>IF(AND(Table1[[#This Row],[Số phiếu thu]]&lt;&gt;"",Table1[[#This Row],[Số phiếu chi]]=""),"T",IF(AND(Table1[[#This Row],[Số phiếu thu]]="",Table1[[#This Row],[Số phiếu chi]]&lt;&gt;""),"C",0))</f>
        <v>0</v>
      </c>
    </row>
    <row r="1887" spans="4:7" x14ac:dyDescent="0.25">
      <c r="D1887" s="2" t="str">
        <f>IF(Table1[[#This Row],[Ngày]]="","",Table1[[#This Row],[Ngày]])</f>
        <v/>
      </c>
      <c r="E1887" s="27" t="str">
        <f>IF(Table1[[#This Row],[Ngày2]]="","",MONTH(Table1[[#This Row],[Ngày2]]))</f>
        <v/>
      </c>
      <c r="G1887" s="5">
        <f>IF(AND(Table1[[#This Row],[Số phiếu thu]]&lt;&gt;"",Table1[[#This Row],[Số phiếu chi]]=""),"T",IF(AND(Table1[[#This Row],[Số phiếu thu]]="",Table1[[#This Row],[Số phiếu chi]]&lt;&gt;""),"C",0))</f>
        <v>0</v>
      </c>
    </row>
    <row r="1888" spans="4:7" x14ac:dyDescent="0.25">
      <c r="D1888" s="2" t="str">
        <f>IF(Table1[[#This Row],[Ngày]]="","",Table1[[#This Row],[Ngày]])</f>
        <v/>
      </c>
      <c r="E1888" s="27" t="str">
        <f>IF(Table1[[#This Row],[Ngày2]]="","",MONTH(Table1[[#This Row],[Ngày2]]))</f>
        <v/>
      </c>
      <c r="G1888" s="5">
        <f>IF(AND(Table1[[#This Row],[Số phiếu thu]]&lt;&gt;"",Table1[[#This Row],[Số phiếu chi]]=""),"T",IF(AND(Table1[[#This Row],[Số phiếu thu]]="",Table1[[#This Row],[Số phiếu chi]]&lt;&gt;""),"C",0))</f>
        <v>0</v>
      </c>
    </row>
    <row r="1889" spans="4:7" x14ac:dyDescent="0.25">
      <c r="D1889" s="2" t="str">
        <f>IF(Table1[[#This Row],[Ngày]]="","",Table1[[#This Row],[Ngày]])</f>
        <v/>
      </c>
      <c r="E1889" s="27" t="str">
        <f>IF(Table1[[#This Row],[Ngày2]]="","",MONTH(Table1[[#This Row],[Ngày2]]))</f>
        <v/>
      </c>
      <c r="G1889" s="5">
        <f>IF(AND(Table1[[#This Row],[Số phiếu thu]]&lt;&gt;"",Table1[[#This Row],[Số phiếu chi]]=""),"T",IF(AND(Table1[[#This Row],[Số phiếu thu]]="",Table1[[#This Row],[Số phiếu chi]]&lt;&gt;""),"C",0))</f>
        <v>0</v>
      </c>
    </row>
    <row r="1890" spans="4:7" x14ac:dyDescent="0.25">
      <c r="D1890" s="2" t="str">
        <f>IF(Table1[[#This Row],[Ngày]]="","",Table1[[#This Row],[Ngày]])</f>
        <v/>
      </c>
      <c r="E1890" s="27" t="str">
        <f>IF(Table1[[#This Row],[Ngày2]]="","",MONTH(Table1[[#This Row],[Ngày2]]))</f>
        <v/>
      </c>
      <c r="G1890" s="5">
        <f>IF(AND(Table1[[#This Row],[Số phiếu thu]]&lt;&gt;"",Table1[[#This Row],[Số phiếu chi]]=""),"T",IF(AND(Table1[[#This Row],[Số phiếu thu]]="",Table1[[#This Row],[Số phiếu chi]]&lt;&gt;""),"C",0))</f>
        <v>0</v>
      </c>
    </row>
    <row r="1891" spans="4:7" x14ac:dyDescent="0.25">
      <c r="D1891" s="2" t="str">
        <f>IF(Table1[[#This Row],[Ngày]]="","",Table1[[#This Row],[Ngày]])</f>
        <v/>
      </c>
      <c r="E1891" s="27" t="str">
        <f>IF(Table1[[#This Row],[Ngày2]]="","",MONTH(Table1[[#This Row],[Ngày2]]))</f>
        <v/>
      </c>
      <c r="G1891" s="5">
        <f>IF(AND(Table1[[#This Row],[Số phiếu thu]]&lt;&gt;"",Table1[[#This Row],[Số phiếu chi]]=""),"T",IF(AND(Table1[[#This Row],[Số phiếu thu]]="",Table1[[#This Row],[Số phiếu chi]]&lt;&gt;""),"C",0))</f>
        <v>0</v>
      </c>
    </row>
    <row r="1892" spans="4:7" x14ac:dyDescent="0.25">
      <c r="D1892" s="2" t="str">
        <f>IF(Table1[[#This Row],[Ngày]]="","",Table1[[#This Row],[Ngày]])</f>
        <v/>
      </c>
      <c r="E1892" s="27" t="str">
        <f>IF(Table1[[#This Row],[Ngày2]]="","",MONTH(Table1[[#This Row],[Ngày2]]))</f>
        <v/>
      </c>
      <c r="G1892" s="5">
        <f>IF(AND(Table1[[#This Row],[Số phiếu thu]]&lt;&gt;"",Table1[[#This Row],[Số phiếu chi]]=""),"T",IF(AND(Table1[[#This Row],[Số phiếu thu]]="",Table1[[#This Row],[Số phiếu chi]]&lt;&gt;""),"C",0))</f>
        <v>0</v>
      </c>
    </row>
    <row r="1893" spans="4:7" x14ac:dyDescent="0.25">
      <c r="D1893" s="2" t="str">
        <f>IF(Table1[[#This Row],[Ngày]]="","",Table1[[#This Row],[Ngày]])</f>
        <v/>
      </c>
      <c r="E1893" s="27" t="str">
        <f>IF(Table1[[#This Row],[Ngày2]]="","",MONTH(Table1[[#This Row],[Ngày2]]))</f>
        <v/>
      </c>
      <c r="G1893" s="5">
        <f>IF(AND(Table1[[#This Row],[Số phiếu thu]]&lt;&gt;"",Table1[[#This Row],[Số phiếu chi]]=""),"T",IF(AND(Table1[[#This Row],[Số phiếu thu]]="",Table1[[#This Row],[Số phiếu chi]]&lt;&gt;""),"C",0))</f>
        <v>0</v>
      </c>
    </row>
    <row r="1894" spans="4:7" x14ac:dyDescent="0.25">
      <c r="D1894" s="2" t="str">
        <f>IF(Table1[[#This Row],[Ngày]]="","",Table1[[#This Row],[Ngày]])</f>
        <v/>
      </c>
      <c r="E1894" s="27" t="str">
        <f>IF(Table1[[#This Row],[Ngày2]]="","",MONTH(Table1[[#This Row],[Ngày2]]))</f>
        <v/>
      </c>
      <c r="G1894" s="5">
        <f>IF(AND(Table1[[#This Row],[Số phiếu thu]]&lt;&gt;"",Table1[[#This Row],[Số phiếu chi]]=""),"T",IF(AND(Table1[[#This Row],[Số phiếu thu]]="",Table1[[#This Row],[Số phiếu chi]]&lt;&gt;""),"C",0))</f>
        <v>0</v>
      </c>
    </row>
    <row r="1895" spans="4:7" x14ac:dyDescent="0.25">
      <c r="D1895" s="2" t="str">
        <f>IF(Table1[[#This Row],[Ngày]]="","",Table1[[#This Row],[Ngày]])</f>
        <v/>
      </c>
      <c r="E1895" s="27" t="str">
        <f>IF(Table1[[#This Row],[Ngày2]]="","",MONTH(Table1[[#This Row],[Ngày2]]))</f>
        <v/>
      </c>
      <c r="G1895" s="5">
        <f>IF(AND(Table1[[#This Row],[Số phiếu thu]]&lt;&gt;"",Table1[[#This Row],[Số phiếu chi]]=""),"T",IF(AND(Table1[[#This Row],[Số phiếu thu]]="",Table1[[#This Row],[Số phiếu chi]]&lt;&gt;""),"C",0))</f>
        <v>0</v>
      </c>
    </row>
    <row r="1896" spans="4:7" x14ac:dyDescent="0.25">
      <c r="D1896" s="2" t="str">
        <f>IF(Table1[[#This Row],[Ngày]]="","",Table1[[#This Row],[Ngày]])</f>
        <v/>
      </c>
      <c r="E1896" s="27" t="str">
        <f>IF(Table1[[#This Row],[Ngày2]]="","",MONTH(Table1[[#This Row],[Ngày2]]))</f>
        <v/>
      </c>
      <c r="G1896" s="5">
        <f>IF(AND(Table1[[#This Row],[Số phiếu thu]]&lt;&gt;"",Table1[[#This Row],[Số phiếu chi]]=""),"T",IF(AND(Table1[[#This Row],[Số phiếu thu]]="",Table1[[#This Row],[Số phiếu chi]]&lt;&gt;""),"C",0))</f>
        <v>0</v>
      </c>
    </row>
    <row r="1897" spans="4:7" x14ac:dyDescent="0.25">
      <c r="D1897" s="2" t="str">
        <f>IF(Table1[[#This Row],[Ngày]]="","",Table1[[#This Row],[Ngày]])</f>
        <v/>
      </c>
      <c r="E1897" s="27" t="str">
        <f>IF(Table1[[#This Row],[Ngày2]]="","",MONTH(Table1[[#This Row],[Ngày2]]))</f>
        <v/>
      </c>
      <c r="G1897" s="5">
        <f>IF(AND(Table1[[#This Row],[Số phiếu thu]]&lt;&gt;"",Table1[[#This Row],[Số phiếu chi]]=""),"T",IF(AND(Table1[[#This Row],[Số phiếu thu]]="",Table1[[#This Row],[Số phiếu chi]]&lt;&gt;""),"C",0))</f>
        <v>0</v>
      </c>
    </row>
    <row r="1898" spans="4:7" x14ac:dyDescent="0.25">
      <c r="D1898" s="2" t="str">
        <f>IF(Table1[[#This Row],[Ngày]]="","",Table1[[#This Row],[Ngày]])</f>
        <v/>
      </c>
      <c r="E1898" s="27" t="str">
        <f>IF(Table1[[#This Row],[Ngày2]]="","",MONTH(Table1[[#This Row],[Ngày2]]))</f>
        <v/>
      </c>
      <c r="G1898" s="5">
        <f>IF(AND(Table1[[#This Row],[Số phiếu thu]]&lt;&gt;"",Table1[[#This Row],[Số phiếu chi]]=""),"T",IF(AND(Table1[[#This Row],[Số phiếu thu]]="",Table1[[#This Row],[Số phiếu chi]]&lt;&gt;""),"C",0))</f>
        <v>0</v>
      </c>
    </row>
    <row r="1899" spans="4:7" x14ac:dyDescent="0.25">
      <c r="D1899" s="2" t="str">
        <f>IF(Table1[[#This Row],[Ngày]]="","",Table1[[#This Row],[Ngày]])</f>
        <v/>
      </c>
      <c r="E1899" s="27" t="str">
        <f>IF(Table1[[#This Row],[Ngày2]]="","",MONTH(Table1[[#This Row],[Ngày2]]))</f>
        <v/>
      </c>
      <c r="G1899" s="5">
        <f>IF(AND(Table1[[#This Row],[Số phiếu thu]]&lt;&gt;"",Table1[[#This Row],[Số phiếu chi]]=""),"T",IF(AND(Table1[[#This Row],[Số phiếu thu]]="",Table1[[#This Row],[Số phiếu chi]]&lt;&gt;""),"C",0))</f>
        <v>0</v>
      </c>
    </row>
    <row r="1900" spans="4:7" x14ac:dyDescent="0.25">
      <c r="D1900" s="2" t="str">
        <f>IF(Table1[[#This Row],[Ngày]]="","",Table1[[#This Row],[Ngày]])</f>
        <v/>
      </c>
      <c r="E1900" s="27" t="str">
        <f>IF(Table1[[#This Row],[Ngày2]]="","",MONTH(Table1[[#This Row],[Ngày2]]))</f>
        <v/>
      </c>
      <c r="G1900" s="5">
        <f>IF(AND(Table1[[#This Row],[Số phiếu thu]]&lt;&gt;"",Table1[[#This Row],[Số phiếu chi]]=""),"T",IF(AND(Table1[[#This Row],[Số phiếu thu]]="",Table1[[#This Row],[Số phiếu chi]]&lt;&gt;""),"C",0))</f>
        <v>0</v>
      </c>
    </row>
    <row r="1901" spans="4:7" x14ac:dyDescent="0.25">
      <c r="D1901" s="2" t="str">
        <f>IF(Table1[[#This Row],[Ngày]]="","",Table1[[#This Row],[Ngày]])</f>
        <v/>
      </c>
      <c r="E1901" s="27" t="str">
        <f>IF(Table1[[#This Row],[Ngày2]]="","",MONTH(Table1[[#This Row],[Ngày2]]))</f>
        <v/>
      </c>
      <c r="G1901" s="5">
        <f>IF(AND(Table1[[#This Row],[Số phiếu thu]]&lt;&gt;"",Table1[[#This Row],[Số phiếu chi]]=""),"T",IF(AND(Table1[[#This Row],[Số phiếu thu]]="",Table1[[#This Row],[Số phiếu chi]]&lt;&gt;""),"C",0))</f>
        <v>0</v>
      </c>
    </row>
    <row r="1902" spans="4:7" x14ac:dyDescent="0.25">
      <c r="D1902" s="2" t="str">
        <f>IF(Table1[[#This Row],[Ngày]]="","",Table1[[#This Row],[Ngày]])</f>
        <v/>
      </c>
      <c r="E1902" s="27" t="str">
        <f>IF(Table1[[#This Row],[Ngày2]]="","",MONTH(Table1[[#This Row],[Ngày2]]))</f>
        <v/>
      </c>
      <c r="G1902" s="5">
        <f>IF(AND(Table1[[#This Row],[Số phiếu thu]]&lt;&gt;"",Table1[[#This Row],[Số phiếu chi]]=""),"T",IF(AND(Table1[[#This Row],[Số phiếu thu]]="",Table1[[#This Row],[Số phiếu chi]]&lt;&gt;""),"C",0))</f>
        <v>0</v>
      </c>
    </row>
    <row r="1903" spans="4:7" x14ac:dyDescent="0.25">
      <c r="D1903" s="2" t="str">
        <f>IF(Table1[[#This Row],[Ngày]]="","",Table1[[#This Row],[Ngày]])</f>
        <v/>
      </c>
      <c r="E1903" s="27" t="str">
        <f>IF(Table1[[#This Row],[Ngày2]]="","",MONTH(Table1[[#This Row],[Ngày2]]))</f>
        <v/>
      </c>
      <c r="G1903" s="5">
        <f>IF(AND(Table1[[#This Row],[Số phiếu thu]]&lt;&gt;"",Table1[[#This Row],[Số phiếu chi]]=""),"T",IF(AND(Table1[[#This Row],[Số phiếu thu]]="",Table1[[#This Row],[Số phiếu chi]]&lt;&gt;""),"C",0))</f>
        <v>0</v>
      </c>
    </row>
    <row r="1904" spans="4:7" x14ac:dyDescent="0.25">
      <c r="D1904" s="2" t="str">
        <f>IF(Table1[[#This Row],[Ngày]]="","",Table1[[#This Row],[Ngày]])</f>
        <v/>
      </c>
      <c r="E1904" s="27" t="str">
        <f>IF(Table1[[#This Row],[Ngày2]]="","",MONTH(Table1[[#This Row],[Ngày2]]))</f>
        <v/>
      </c>
      <c r="G1904" s="5">
        <f>IF(AND(Table1[[#This Row],[Số phiếu thu]]&lt;&gt;"",Table1[[#This Row],[Số phiếu chi]]=""),"T",IF(AND(Table1[[#This Row],[Số phiếu thu]]="",Table1[[#This Row],[Số phiếu chi]]&lt;&gt;""),"C",0))</f>
        <v>0</v>
      </c>
    </row>
    <row r="1905" spans="4:7" x14ac:dyDescent="0.25">
      <c r="D1905" s="2" t="str">
        <f>IF(Table1[[#This Row],[Ngày]]="","",Table1[[#This Row],[Ngày]])</f>
        <v/>
      </c>
      <c r="E1905" s="27" t="str">
        <f>IF(Table1[[#This Row],[Ngày2]]="","",MONTH(Table1[[#This Row],[Ngày2]]))</f>
        <v/>
      </c>
      <c r="G1905" s="5">
        <f>IF(AND(Table1[[#This Row],[Số phiếu thu]]&lt;&gt;"",Table1[[#This Row],[Số phiếu chi]]=""),"T",IF(AND(Table1[[#This Row],[Số phiếu thu]]="",Table1[[#This Row],[Số phiếu chi]]&lt;&gt;""),"C",0))</f>
        <v>0</v>
      </c>
    </row>
    <row r="1906" spans="4:7" x14ac:dyDescent="0.25">
      <c r="D1906" s="2" t="str">
        <f>IF(Table1[[#This Row],[Ngày]]="","",Table1[[#This Row],[Ngày]])</f>
        <v/>
      </c>
      <c r="E1906" s="27" t="str">
        <f>IF(Table1[[#This Row],[Ngày2]]="","",MONTH(Table1[[#This Row],[Ngày2]]))</f>
        <v/>
      </c>
      <c r="G1906" s="5">
        <f>IF(AND(Table1[[#This Row],[Số phiếu thu]]&lt;&gt;"",Table1[[#This Row],[Số phiếu chi]]=""),"T",IF(AND(Table1[[#This Row],[Số phiếu thu]]="",Table1[[#This Row],[Số phiếu chi]]&lt;&gt;""),"C",0))</f>
        <v>0</v>
      </c>
    </row>
    <row r="1907" spans="4:7" x14ac:dyDescent="0.25">
      <c r="D1907" s="2" t="str">
        <f>IF(Table1[[#This Row],[Ngày]]="","",Table1[[#This Row],[Ngày]])</f>
        <v/>
      </c>
      <c r="E1907" s="27" t="str">
        <f>IF(Table1[[#This Row],[Ngày2]]="","",MONTH(Table1[[#This Row],[Ngày2]]))</f>
        <v/>
      </c>
      <c r="G1907" s="5">
        <f>IF(AND(Table1[[#This Row],[Số phiếu thu]]&lt;&gt;"",Table1[[#This Row],[Số phiếu chi]]=""),"T",IF(AND(Table1[[#This Row],[Số phiếu thu]]="",Table1[[#This Row],[Số phiếu chi]]&lt;&gt;""),"C",0))</f>
        <v>0</v>
      </c>
    </row>
    <row r="1908" spans="4:7" x14ac:dyDescent="0.25">
      <c r="D1908" s="2" t="str">
        <f>IF(Table1[[#This Row],[Ngày]]="","",Table1[[#This Row],[Ngày]])</f>
        <v/>
      </c>
      <c r="E1908" s="27" t="str">
        <f>IF(Table1[[#This Row],[Ngày2]]="","",MONTH(Table1[[#This Row],[Ngày2]]))</f>
        <v/>
      </c>
      <c r="G1908" s="5">
        <f>IF(AND(Table1[[#This Row],[Số phiếu thu]]&lt;&gt;"",Table1[[#This Row],[Số phiếu chi]]=""),"T",IF(AND(Table1[[#This Row],[Số phiếu thu]]="",Table1[[#This Row],[Số phiếu chi]]&lt;&gt;""),"C",0))</f>
        <v>0</v>
      </c>
    </row>
    <row r="1909" spans="4:7" x14ac:dyDescent="0.25">
      <c r="D1909" s="2" t="str">
        <f>IF(Table1[[#This Row],[Ngày]]="","",Table1[[#This Row],[Ngày]])</f>
        <v/>
      </c>
      <c r="E1909" s="27" t="str">
        <f>IF(Table1[[#This Row],[Ngày2]]="","",MONTH(Table1[[#This Row],[Ngày2]]))</f>
        <v/>
      </c>
      <c r="G1909" s="5">
        <f>IF(AND(Table1[[#This Row],[Số phiếu thu]]&lt;&gt;"",Table1[[#This Row],[Số phiếu chi]]=""),"T",IF(AND(Table1[[#This Row],[Số phiếu thu]]="",Table1[[#This Row],[Số phiếu chi]]&lt;&gt;""),"C",0))</f>
        <v>0</v>
      </c>
    </row>
    <row r="1910" spans="4:7" x14ac:dyDescent="0.25">
      <c r="D1910" s="2" t="str">
        <f>IF(Table1[[#This Row],[Ngày]]="","",Table1[[#This Row],[Ngày]])</f>
        <v/>
      </c>
      <c r="E1910" s="27" t="str">
        <f>IF(Table1[[#This Row],[Ngày2]]="","",MONTH(Table1[[#This Row],[Ngày2]]))</f>
        <v/>
      </c>
      <c r="G1910" s="5">
        <f>IF(AND(Table1[[#This Row],[Số phiếu thu]]&lt;&gt;"",Table1[[#This Row],[Số phiếu chi]]=""),"T",IF(AND(Table1[[#This Row],[Số phiếu thu]]="",Table1[[#This Row],[Số phiếu chi]]&lt;&gt;""),"C",0))</f>
        <v>0</v>
      </c>
    </row>
    <row r="1911" spans="4:7" x14ac:dyDescent="0.25">
      <c r="D1911" s="2" t="str">
        <f>IF(Table1[[#This Row],[Ngày]]="","",Table1[[#This Row],[Ngày]])</f>
        <v/>
      </c>
      <c r="E1911" s="27" t="str">
        <f>IF(Table1[[#This Row],[Ngày2]]="","",MONTH(Table1[[#This Row],[Ngày2]]))</f>
        <v/>
      </c>
      <c r="G1911" s="5">
        <f>IF(AND(Table1[[#This Row],[Số phiếu thu]]&lt;&gt;"",Table1[[#This Row],[Số phiếu chi]]=""),"T",IF(AND(Table1[[#This Row],[Số phiếu thu]]="",Table1[[#This Row],[Số phiếu chi]]&lt;&gt;""),"C",0))</f>
        <v>0</v>
      </c>
    </row>
    <row r="1912" spans="4:7" x14ac:dyDescent="0.25">
      <c r="D1912" s="2" t="str">
        <f>IF(Table1[[#This Row],[Ngày]]="","",Table1[[#This Row],[Ngày]])</f>
        <v/>
      </c>
      <c r="E1912" s="27" t="str">
        <f>IF(Table1[[#This Row],[Ngày2]]="","",MONTH(Table1[[#This Row],[Ngày2]]))</f>
        <v/>
      </c>
      <c r="G1912" s="5">
        <f>IF(AND(Table1[[#This Row],[Số phiếu thu]]&lt;&gt;"",Table1[[#This Row],[Số phiếu chi]]=""),"T",IF(AND(Table1[[#This Row],[Số phiếu thu]]="",Table1[[#This Row],[Số phiếu chi]]&lt;&gt;""),"C",0))</f>
        <v>0</v>
      </c>
    </row>
    <row r="1913" spans="4:7" x14ac:dyDescent="0.25">
      <c r="D1913" s="2" t="str">
        <f>IF(Table1[[#This Row],[Ngày]]="","",Table1[[#This Row],[Ngày]])</f>
        <v/>
      </c>
      <c r="E1913" s="27" t="str">
        <f>IF(Table1[[#This Row],[Ngày2]]="","",MONTH(Table1[[#This Row],[Ngày2]]))</f>
        <v/>
      </c>
      <c r="G1913" s="5">
        <f>IF(AND(Table1[[#This Row],[Số phiếu thu]]&lt;&gt;"",Table1[[#This Row],[Số phiếu chi]]=""),"T",IF(AND(Table1[[#This Row],[Số phiếu thu]]="",Table1[[#This Row],[Số phiếu chi]]&lt;&gt;""),"C",0))</f>
        <v>0</v>
      </c>
    </row>
    <row r="1914" spans="4:7" x14ac:dyDescent="0.25">
      <c r="D1914" s="2" t="str">
        <f>IF(Table1[[#This Row],[Ngày]]="","",Table1[[#This Row],[Ngày]])</f>
        <v/>
      </c>
      <c r="E1914" s="27" t="str">
        <f>IF(Table1[[#This Row],[Ngày2]]="","",MONTH(Table1[[#This Row],[Ngày2]]))</f>
        <v/>
      </c>
      <c r="G1914" s="5">
        <f>IF(AND(Table1[[#This Row],[Số phiếu thu]]&lt;&gt;"",Table1[[#This Row],[Số phiếu chi]]=""),"T",IF(AND(Table1[[#This Row],[Số phiếu thu]]="",Table1[[#This Row],[Số phiếu chi]]&lt;&gt;""),"C",0))</f>
        <v>0</v>
      </c>
    </row>
    <row r="1915" spans="4:7" x14ac:dyDescent="0.25">
      <c r="D1915" s="2" t="str">
        <f>IF(Table1[[#This Row],[Ngày]]="","",Table1[[#This Row],[Ngày]])</f>
        <v/>
      </c>
      <c r="E1915" s="27" t="str">
        <f>IF(Table1[[#This Row],[Ngày2]]="","",MONTH(Table1[[#This Row],[Ngày2]]))</f>
        <v/>
      </c>
      <c r="G1915" s="5">
        <f>IF(AND(Table1[[#This Row],[Số phiếu thu]]&lt;&gt;"",Table1[[#This Row],[Số phiếu chi]]=""),"T",IF(AND(Table1[[#This Row],[Số phiếu thu]]="",Table1[[#This Row],[Số phiếu chi]]&lt;&gt;""),"C",0))</f>
        <v>0</v>
      </c>
    </row>
    <row r="1916" spans="4:7" x14ac:dyDescent="0.25">
      <c r="D1916" s="2" t="str">
        <f>IF(Table1[[#This Row],[Ngày]]="","",Table1[[#This Row],[Ngày]])</f>
        <v/>
      </c>
      <c r="E1916" s="27" t="str">
        <f>IF(Table1[[#This Row],[Ngày2]]="","",MONTH(Table1[[#This Row],[Ngày2]]))</f>
        <v/>
      </c>
      <c r="G1916" s="5">
        <f>IF(AND(Table1[[#This Row],[Số phiếu thu]]&lt;&gt;"",Table1[[#This Row],[Số phiếu chi]]=""),"T",IF(AND(Table1[[#This Row],[Số phiếu thu]]="",Table1[[#This Row],[Số phiếu chi]]&lt;&gt;""),"C",0))</f>
        <v>0</v>
      </c>
    </row>
    <row r="1917" spans="4:7" x14ac:dyDescent="0.25">
      <c r="D1917" s="2" t="str">
        <f>IF(Table1[[#This Row],[Ngày]]="","",Table1[[#This Row],[Ngày]])</f>
        <v/>
      </c>
      <c r="E1917" s="27" t="str">
        <f>IF(Table1[[#This Row],[Ngày2]]="","",MONTH(Table1[[#This Row],[Ngày2]]))</f>
        <v/>
      </c>
      <c r="G1917" s="5">
        <f>IF(AND(Table1[[#This Row],[Số phiếu thu]]&lt;&gt;"",Table1[[#This Row],[Số phiếu chi]]=""),"T",IF(AND(Table1[[#This Row],[Số phiếu thu]]="",Table1[[#This Row],[Số phiếu chi]]&lt;&gt;""),"C",0))</f>
        <v>0</v>
      </c>
    </row>
    <row r="1918" spans="4:7" x14ac:dyDescent="0.25">
      <c r="D1918" s="2" t="str">
        <f>IF(Table1[[#This Row],[Ngày]]="","",Table1[[#This Row],[Ngày]])</f>
        <v/>
      </c>
      <c r="E1918" s="27" t="str">
        <f>IF(Table1[[#This Row],[Ngày2]]="","",MONTH(Table1[[#This Row],[Ngày2]]))</f>
        <v/>
      </c>
      <c r="G1918" s="5">
        <f>IF(AND(Table1[[#This Row],[Số phiếu thu]]&lt;&gt;"",Table1[[#This Row],[Số phiếu chi]]=""),"T",IF(AND(Table1[[#This Row],[Số phiếu thu]]="",Table1[[#This Row],[Số phiếu chi]]&lt;&gt;""),"C",0))</f>
        <v>0</v>
      </c>
    </row>
    <row r="1919" spans="4:7" x14ac:dyDescent="0.25">
      <c r="D1919" s="2" t="str">
        <f>IF(Table1[[#This Row],[Ngày]]="","",Table1[[#This Row],[Ngày]])</f>
        <v/>
      </c>
      <c r="E1919" s="27" t="str">
        <f>IF(Table1[[#This Row],[Ngày2]]="","",MONTH(Table1[[#This Row],[Ngày2]]))</f>
        <v/>
      </c>
      <c r="G1919" s="5">
        <f>IF(AND(Table1[[#This Row],[Số phiếu thu]]&lt;&gt;"",Table1[[#This Row],[Số phiếu chi]]=""),"T",IF(AND(Table1[[#This Row],[Số phiếu thu]]="",Table1[[#This Row],[Số phiếu chi]]&lt;&gt;""),"C",0))</f>
        <v>0</v>
      </c>
    </row>
    <row r="1920" spans="4:7" x14ac:dyDescent="0.25">
      <c r="D1920" s="2" t="str">
        <f>IF(Table1[[#This Row],[Ngày]]="","",Table1[[#This Row],[Ngày]])</f>
        <v/>
      </c>
      <c r="E1920" s="27" t="str">
        <f>IF(Table1[[#This Row],[Ngày2]]="","",MONTH(Table1[[#This Row],[Ngày2]]))</f>
        <v/>
      </c>
      <c r="G1920" s="5">
        <f>IF(AND(Table1[[#This Row],[Số phiếu thu]]&lt;&gt;"",Table1[[#This Row],[Số phiếu chi]]=""),"T",IF(AND(Table1[[#This Row],[Số phiếu thu]]="",Table1[[#This Row],[Số phiếu chi]]&lt;&gt;""),"C",0))</f>
        <v>0</v>
      </c>
    </row>
    <row r="1921" spans="4:7" x14ac:dyDescent="0.25">
      <c r="D1921" s="2" t="str">
        <f>IF(Table1[[#This Row],[Ngày]]="","",Table1[[#This Row],[Ngày]])</f>
        <v/>
      </c>
      <c r="E1921" s="27" t="str">
        <f>IF(Table1[[#This Row],[Ngày2]]="","",MONTH(Table1[[#This Row],[Ngày2]]))</f>
        <v/>
      </c>
      <c r="G1921" s="5">
        <f>IF(AND(Table1[[#This Row],[Số phiếu thu]]&lt;&gt;"",Table1[[#This Row],[Số phiếu chi]]=""),"T",IF(AND(Table1[[#This Row],[Số phiếu thu]]="",Table1[[#This Row],[Số phiếu chi]]&lt;&gt;""),"C",0))</f>
        <v>0</v>
      </c>
    </row>
    <row r="1922" spans="4:7" x14ac:dyDescent="0.25">
      <c r="D1922" s="2" t="str">
        <f>IF(Table1[[#This Row],[Ngày]]="","",Table1[[#This Row],[Ngày]])</f>
        <v/>
      </c>
      <c r="E1922" s="27" t="str">
        <f>IF(Table1[[#This Row],[Ngày2]]="","",MONTH(Table1[[#This Row],[Ngày2]]))</f>
        <v/>
      </c>
      <c r="G1922" s="5">
        <f>IF(AND(Table1[[#This Row],[Số phiếu thu]]&lt;&gt;"",Table1[[#This Row],[Số phiếu chi]]=""),"T",IF(AND(Table1[[#This Row],[Số phiếu thu]]="",Table1[[#This Row],[Số phiếu chi]]&lt;&gt;""),"C",0))</f>
        <v>0</v>
      </c>
    </row>
    <row r="1923" spans="4:7" x14ac:dyDescent="0.25">
      <c r="D1923" s="2" t="str">
        <f>IF(Table1[[#This Row],[Ngày]]="","",Table1[[#This Row],[Ngày]])</f>
        <v/>
      </c>
      <c r="E1923" s="27" t="str">
        <f>IF(Table1[[#This Row],[Ngày2]]="","",MONTH(Table1[[#This Row],[Ngày2]]))</f>
        <v/>
      </c>
      <c r="G1923" s="5">
        <f>IF(AND(Table1[[#This Row],[Số phiếu thu]]&lt;&gt;"",Table1[[#This Row],[Số phiếu chi]]=""),"T",IF(AND(Table1[[#This Row],[Số phiếu thu]]="",Table1[[#This Row],[Số phiếu chi]]&lt;&gt;""),"C",0))</f>
        <v>0</v>
      </c>
    </row>
    <row r="1924" spans="4:7" x14ac:dyDescent="0.25">
      <c r="D1924" s="2" t="str">
        <f>IF(Table1[[#This Row],[Ngày]]="","",Table1[[#This Row],[Ngày]])</f>
        <v/>
      </c>
      <c r="E1924" s="27" t="str">
        <f>IF(Table1[[#This Row],[Ngày2]]="","",MONTH(Table1[[#This Row],[Ngày2]]))</f>
        <v/>
      </c>
      <c r="G1924" s="5">
        <f>IF(AND(Table1[[#This Row],[Số phiếu thu]]&lt;&gt;"",Table1[[#This Row],[Số phiếu chi]]=""),"T",IF(AND(Table1[[#This Row],[Số phiếu thu]]="",Table1[[#This Row],[Số phiếu chi]]&lt;&gt;""),"C",0))</f>
        <v>0</v>
      </c>
    </row>
    <row r="1925" spans="4:7" x14ac:dyDescent="0.25">
      <c r="D1925" s="2" t="str">
        <f>IF(Table1[[#This Row],[Ngày]]="","",Table1[[#This Row],[Ngày]])</f>
        <v/>
      </c>
      <c r="E1925" s="27" t="str">
        <f>IF(Table1[[#This Row],[Ngày2]]="","",MONTH(Table1[[#This Row],[Ngày2]]))</f>
        <v/>
      </c>
      <c r="G1925" s="5">
        <f>IF(AND(Table1[[#This Row],[Số phiếu thu]]&lt;&gt;"",Table1[[#This Row],[Số phiếu chi]]=""),"T",IF(AND(Table1[[#This Row],[Số phiếu thu]]="",Table1[[#This Row],[Số phiếu chi]]&lt;&gt;""),"C",0))</f>
        <v>0</v>
      </c>
    </row>
    <row r="1926" spans="4:7" x14ac:dyDescent="0.25">
      <c r="D1926" s="2" t="str">
        <f>IF(Table1[[#This Row],[Ngày]]="","",Table1[[#This Row],[Ngày]])</f>
        <v/>
      </c>
      <c r="E1926" s="27" t="str">
        <f>IF(Table1[[#This Row],[Ngày2]]="","",MONTH(Table1[[#This Row],[Ngày2]]))</f>
        <v/>
      </c>
      <c r="G1926" s="5">
        <f>IF(AND(Table1[[#This Row],[Số phiếu thu]]&lt;&gt;"",Table1[[#This Row],[Số phiếu chi]]=""),"T",IF(AND(Table1[[#This Row],[Số phiếu thu]]="",Table1[[#This Row],[Số phiếu chi]]&lt;&gt;""),"C",0))</f>
        <v>0</v>
      </c>
    </row>
    <row r="1927" spans="4:7" x14ac:dyDescent="0.25">
      <c r="D1927" s="2" t="str">
        <f>IF(Table1[[#This Row],[Ngày]]="","",Table1[[#This Row],[Ngày]])</f>
        <v/>
      </c>
      <c r="E1927" s="27" t="str">
        <f>IF(Table1[[#This Row],[Ngày2]]="","",MONTH(Table1[[#This Row],[Ngày2]]))</f>
        <v/>
      </c>
      <c r="G1927" s="5">
        <f>IF(AND(Table1[[#This Row],[Số phiếu thu]]&lt;&gt;"",Table1[[#This Row],[Số phiếu chi]]=""),"T",IF(AND(Table1[[#This Row],[Số phiếu thu]]="",Table1[[#This Row],[Số phiếu chi]]&lt;&gt;""),"C",0))</f>
        <v>0</v>
      </c>
    </row>
    <row r="1928" spans="4:7" x14ac:dyDescent="0.25">
      <c r="D1928" s="2" t="str">
        <f>IF(Table1[[#This Row],[Ngày]]="","",Table1[[#This Row],[Ngày]])</f>
        <v/>
      </c>
      <c r="E1928" s="27" t="str">
        <f>IF(Table1[[#This Row],[Ngày2]]="","",MONTH(Table1[[#This Row],[Ngày2]]))</f>
        <v/>
      </c>
      <c r="G1928" s="5">
        <f>IF(AND(Table1[[#This Row],[Số phiếu thu]]&lt;&gt;"",Table1[[#This Row],[Số phiếu chi]]=""),"T",IF(AND(Table1[[#This Row],[Số phiếu thu]]="",Table1[[#This Row],[Số phiếu chi]]&lt;&gt;""),"C",0))</f>
        <v>0</v>
      </c>
    </row>
    <row r="1929" spans="4:7" x14ac:dyDescent="0.25">
      <c r="D1929" s="2" t="str">
        <f>IF(Table1[[#This Row],[Ngày]]="","",Table1[[#This Row],[Ngày]])</f>
        <v/>
      </c>
      <c r="E1929" s="27" t="str">
        <f>IF(Table1[[#This Row],[Ngày2]]="","",MONTH(Table1[[#This Row],[Ngày2]]))</f>
        <v/>
      </c>
      <c r="G1929" s="5">
        <f>IF(AND(Table1[[#This Row],[Số phiếu thu]]&lt;&gt;"",Table1[[#This Row],[Số phiếu chi]]=""),"T",IF(AND(Table1[[#This Row],[Số phiếu thu]]="",Table1[[#This Row],[Số phiếu chi]]&lt;&gt;""),"C",0))</f>
        <v>0</v>
      </c>
    </row>
    <row r="1930" spans="4:7" x14ac:dyDescent="0.25">
      <c r="D1930" s="2" t="str">
        <f>IF(Table1[[#This Row],[Ngày]]="","",Table1[[#This Row],[Ngày]])</f>
        <v/>
      </c>
      <c r="E1930" s="27" t="str">
        <f>IF(Table1[[#This Row],[Ngày2]]="","",MONTH(Table1[[#This Row],[Ngày2]]))</f>
        <v/>
      </c>
      <c r="G1930" s="5">
        <f>IF(AND(Table1[[#This Row],[Số phiếu thu]]&lt;&gt;"",Table1[[#This Row],[Số phiếu chi]]=""),"T",IF(AND(Table1[[#This Row],[Số phiếu thu]]="",Table1[[#This Row],[Số phiếu chi]]&lt;&gt;""),"C",0))</f>
        <v>0</v>
      </c>
    </row>
    <row r="1931" spans="4:7" x14ac:dyDescent="0.25">
      <c r="D1931" s="2" t="str">
        <f>IF(Table1[[#This Row],[Ngày]]="","",Table1[[#This Row],[Ngày]])</f>
        <v/>
      </c>
      <c r="E1931" s="27" t="str">
        <f>IF(Table1[[#This Row],[Ngày2]]="","",MONTH(Table1[[#This Row],[Ngày2]]))</f>
        <v/>
      </c>
      <c r="G1931" s="5">
        <f>IF(AND(Table1[[#This Row],[Số phiếu thu]]&lt;&gt;"",Table1[[#This Row],[Số phiếu chi]]=""),"T",IF(AND(Table1[[#This Row],[Số phiếu thu]]="",Table1[[#This Row],[Số phiếu chi]]&lt;&gt;""),"C",0))</f>
        <v>0</v>
      </c>
    </row>
    <row r="1932" spans="4:7" x14ac:dyDescent="0.25">
      <c r="D1932" s="2" t="str">
        <f>IF(Table1[[#This Row],[Ngày]]="","",Table1[[#This Row],[Ngày]])</f>
        <v/>
      </c>
      <c r="E1932" s="27" t="str">
        <f>IF(Table1[[#This Row],[Ngày2]]="","",MONTH(Table1[[#This Row],[Ngày2]]))</f>
        <v/>
      </c>
      <c r="G1932" s="5">
        <f>IF(AND(Table1[[#This Row],[Số phiếu thu]]&lt;&gt;"",Table1[[#This Row],[Số phiếu chi]]=""),"T",IF(AND(Table1[[#This Row],[Số phiếu thu]]="",Table1[[#This Row],[Số phiếu chi]]&lt;&gt;""),"C",0))</f>
        <v>0</v>
      </c>
    </row>
    <row r="1933" spans="4:7" x14ac:dyDescent="0.25">
      <c r="D1933" s="2" t="str">
        <f>IF(Table1[[#This Row],[Ngày]]="","",Table1[[#This Row],[Ngày]])</f>
        <v/>
      </c>
      <c r="E1933" s="27" t="str">
        <f>IF(Table1[[#This Row],[Ngày2]]="","",MONTH(Table1[[#This Row],[Ngày2]]))</f>
        <v/>
      </c>
      <c r="G1933" s="5">
        <f>IF(AND(Table1[[#This Row],[Số phiếu thu]]&lt;&gt;"",Table1[[#This Row],[Số phiếu chi]]=""),"T",IF(AND(Table1[[#This Row],[Số phiếu thu]]="",Table1[[#This Row],[Số phiếu chi]]&lt;&gt;""),"C",0))</f>
        <v>0</v>
      </c>
    </row>
    <row r="1934" spans="4:7" x14ac:dyDescent="0.25">
      <c r="D1934" s="2" t="str">
        <f>IF(Table1[[#This Row],[Ngày]]="","",Table1[[#This Row],[Ngày]])</f>
        <v/>
      </c>
      <c r="E1934" s="27" t="str">
        <f>IF(Table1[[#This Row],[Ngày2]]="","",MONTH(Table1[[#This Row],[Ngày2]]))</f>
        <v/>
      </c>
      <c r="G1934" s="5">
        <f>IF(AND(Table1[[#This Row],[Số phiếu thu]]&lt;&gt;"",Table1[[#This Row],[Số phiếu chi]]=""),"T",IF(AND(Table1[[#This Row],[Số phiếu thu]]="",Table1[[#This Row],[Số phiếu chi]]&lt;&gt;""),"C",0))</f>
        <v>0</v>
      </c>
    </row>
    <row r="1935" spans="4:7" x14ac:dyDescent="0.25">
      <c r="D1935" s="2" t="str">
        <f>IF(Table1[[#This Row],[Ngày]]="","",Table1[[#This Row],[Ngày]])</f>
        <v/>
      </c>
      <c r="E1935" s="27" t="str">
        <f>IF(Table1[[#This Row],[Ngày2]]="","",MONTH(Table1[[#This Row],[Ngày2]]))</f>
        <v/>
      </c>
      <c r="G1935" s="5">
        <f>IF(AND(Table1[[#This Row],[Số phiếu thu]]&lt;&gt;"",Table1[[#This Row],[Số phiếu chi]]=""),"T",IF(AND(Table1[[#This Row],[Số phiếu thu]]="",Table1[[#This Row],[Số phiếu chi]]&lt;&gt;""),"C",0))</f>
        <v>0</v>
      </c>
    </row>
    <row r="1936" spans="4:7" x14ac:dyDescent="0.25">
      <c r="D1936" s="2" t="str">
        <f>IF(Table1[[#This Row],[Ngày]]="","",Table1[[#This Row],[Ngày]])</f>
        <v/>
      </c>
      <c r="E1936" s="27" t="str">
        <f>IF(Table1[[#This Row],[Ngày2]]="","",MONTH(Table1[[#This Row],[Ngày2]]))</f>
        <v/>
      </c>
      <c r="G1936" s="5">
        <f>IF(AND(Table1[[#This Row],[Số phiếu thu]]&lt;&gt;"",Table1[[#This Row],[Số phiếu chi]]=""),"T",IF(AND(Table1[[#This Row],[Số phiếu thu]]="",Table1[[#This Row],[Số phiếu chi]]&lt;&gt;""),"C",0))</f>
        <v>0</v>
      </c>
    </row>
    <row r="1937" spans="4:7" x14ac:dyDescent="0.25">
      <c r="D1937" s="2" t="str">
        <f>IF(Table1[[#This Row],[Ngày]]="","",Table1[[#This Row],[Ngày]])</f>
        <v/>
      </c>
      <c r="E1937" s="27" t="str">
        <f>IF(Table1[[#This Row],[Ngày2]]="","",MONTH(Table1[[#This Row],[Ngày2]]))</f>
        <v/>
      </c>
      <c r="G1937" s="5">
        <f>IF(AND(Table1[[#This Row],[Số phiếu thu]]&lt;&gt;"",Table1[[#This Row],[Số phiếu chi]]=""),"T",IF(AND(Table1[[#This Row],[Số phiếu thu]]="",Table1[[#This Row],[Số phiếu chi]]&lt;&gt;""),"C",0))</f>
        <v>0</v>
      </c>
    </row>
    <row r="1938" spans="4:7" x14ac:dyDescent="0.25">
      <c r="D1938" s="2" t="str">
        <f>IF(Table1[[#This Row],[Ngày]]="","",Table1[[#This Row],[Ngày]])</f>
        <v/>
      </c>
      <c r="E1938" s="27" t="str">
        <f>IF(Table1[[#This Row],[Ngày2]]="","",MONTH(Table1[[#This Row],[Ngày2]]))</f>
        <v/>
      </c>
      <c r="G1938" s="5">
        <f>IF(AND(Table1[[#This Row],[Số phiếu thu]]&lt;&gt;"",Table1[[#This Row],[Số phiếu chi]]=""),"T",IF(AND(Table1[[#This Row],[Số phiếu thu]]="",Table1[[#This Row],[Số phiếu chi]]&lt;&gt;""),"C",0))</f>
        <v>0</v>
      </c>
    </row>
    <row r="1939" spans="4:7" x14ac:dyDescent="0.25">
      <c r="D1939" s="2" t="str">
        <f>IF(Table1[[#This Row],[Ngày]]="","",Table1[[#This Row],[Ngày]])</f>
        <v/>
      </c>
      <c r="E1939" s="27" t="str">
        <f>IF(Table1[[#This Row],[Ngày2]]="","",MONTH(Table1[[#This Row],[Ngày2]]))</f>
        <v/>
      </c>
      <c r="G1939" s="5">
        <f>IF(AND(Table1[[#This Row],[Số phiếu thu]]&lt;&gt;"",Table1[[#This Row],[Số phiếu chi]]=""),"T",IF(AND(Table1[[#This Row],[Số phiếu thu]]="",Table1[[#This Row],[Số phiếu chi]]&lt;&gt;""),"C",0))</f>
        <v>0</v>
      </c>
    </row>
    <row r="1940" spans="4:7" x14ac:dyDescent="0.25">
      <c r="D1940" s="2" t="str">
        <f>IF(Table1[[#This Row],[Ngày]]="","",Table1[[#This Row],[Ngày]])</f>
        <v/>
      </c>
      <c r="E1940" s="27" t="str">
        <f>IF(Table1[[#This Row],[Ngày2]]="","",MONTH(Table1[[#This Row],[Ngày2]]))</f>
        <v/>
      </c>
      <c r="G1940" s="5">
        <f>IF(AND(Table1[[#This Row],[Số phiếu thu]]&lt;&gt;"",Table1[[#This Row],[Số phiếu chi]]=""),"T",IF(AND(Table1[[#This Row],[Số phiếu thu]]="",Table1[[#This Row],[Số phiếu chi]]&lt;&gt;""),"C",0))</f>
        <v>0</v>
      </c>
    </row>
    <row r="1941" spans="4:7" x14ac:dyDescent="0.25">
      <c r="D1941" s="2" t="str">
        <f>IF(Table1[[#This Row],[Ngày]]="","",Table1[[#This Row],[Ngày]])</f>
        <v/>
      </c>
      <c r="E1941" s="27" t="str">
        <f>IF(Table1[[#This Row],[Ngày2]]="","",MONTH(Table1[[#This Row],[Ngày2]]))</f>
        <v/>
      </c>
      <c r="G1941" s="5">
        <f>IF(AND(Table1[[#This Row],[Số phiếu thu]]&lt;&gt;"",Table1[[#This Row],[Số phiếu chi]]=""),"T",IF(AND(Table1[[#This Row],[Số phiếu thu]]="",Table1[[#This Row],[Số phiếu chi]]&lt;&gt;""),"C",0))</f>
        <v>0</v>
      </c>
    </row>
    <row r="1942" spans="4:7" x14ac:dyDescent="0.25">
      <c r="D1942" s="2" t="str">
        <f>IF(Table1[[#This Row],[Ngày]]="","",Table1[[#This Row],[Ngày]])</f>
        <v/>
      </c>
      <c r="E1942" s="27" t="str">
        <f>IF(Table1[[#This Row],[Ngày2]]="","",MONTH(Table1[[#This Row],[Ngày2]]))</f>
        <v/>
      </c>
      <c r="G1942" s="5">
        <f>IF(AND(Table1[[#This Row],[Số phiếu thu]]&lt;&gt;"",Table1[[#This Row],[Số phiếu chi]]=""),"T",IF(AND(Table1[[#This Row],[Số phiếu thu]]="",Table1[[#This Row],[Số phiếu chi]]&lt;&gt;""),"C",0))</f>
        <v>0</v>
      </c>
    </row>
    <row r="1943" spans="4:7" x14ac:dyDescent="0.25">
      <c r="D1943" s="2" t="str">
        <f>IF(Table1[[#This Row],[Ngày]]="","",Table1[[#This Row],[Ngày]])</f>
        <v/>
      </c>
      <c r="E1943" s="27" t="str">
        <f>IF(Table1[[#This Row],[Ngày2]]="","",MONTH(Table1[[#This Row],[Ngày2]]))</f>
        <v/>
      </c>
      <c r="G1943" s="5">
        <f>IF(AND(Table1[[#This Row],[Số phiếu thu]]&lt;&gt;"",Table1[[#This Row],[Số phiếu chi]]=""),"T",IF(AND(Table1[[#This Row],[Số phiếu thu]]="",Table1[[#This Row],[Số phiếu chi]]&lt;&gt;""),"C",0))</f>
        <v>0</v>
      </c>
    </row>
    <row r="1944" spans="4:7" x14ac:dyDescent="0.25">
      <c r="D1944" s="2" t="str">
        <f>IF(Table1[[#This Row],[Ngày]]="","",Table1[[#This Row],[Ngày]])</f>
        <v/>
      </c>
      <c r="E1944" s="27" t="str">
        <f>IF(Table1[[#This Row],[Ngày2]]="","",MONTH(Table1[[#This Row],[Ngày2]]))</f>
        <v/>
      </c>
      <c r="G1944" s="5">
        <f>IF(AND(Table1[[#This Row],[Số phiếu thu]]&lt;&gt;"",Table1[[#This Row],[Số phiếu chi]]=""),"T",IF(AND(Table1[[#This Row],[Số phiếu thu]]="",Table1[[#This Row],[Số phiếu chi]]&lt;&gt;""),"C",0))</f>
        <v>0</v>
      </c>
    </row>
    <row r="1945" spans="4:7" x14ac:dyDescent="0.25">
      <c r="D1945" s="2" t="str">
        <f>IF(Table1[[#This Row],[Ngày]]="","",Table1[[#This Row],[Ngày]])</f>
        <v/>
      </c>
      <c r="E1945" s="27" t="str">
        <f>IF(Table1[[#This Row],[Ngày2]]="","",MONTH(Table1[[#This Row],[Ngày2]]))</f>
        <v/>
      </c>
      <c r="G1945" s="5">
        <f>IF(AND(Table1[[#This Row],[Số phiếu thu]]&lt;&gt;"",Table1[[#This Row],[Số phiếu chi]]=""),"T",IF(AND(Table1[[#This Row],[Số phiếu thu]]="",Table1[[#This Row],[Số phiếu chi]]&lt;&gt;""),"C",0))</f>
        <v>0</v>
      </c>
    </row>
    <row r="1946" spans="4:7" x14ac:dyDescent="0.25">
      <c r="D1946" s="2" t="str">
        <f>IF(Table1[[#This Row],[Ngày]]="","",Table1[[#This Row],[Ngày]])</f>
        <v/>
      </c>
      <c r="E1946" s="27" t="str">
        <f>IF(Table1[[#This Row],[Ngày2]]="","",MONTH(Table1[[#This Row],[Ngày2]]))</f>
        <v/>
      </c>
      <c r="G1946" s="5">
        <f>IF(AND(Table1[[#This Row],[Số phiếu thu]]&lt;&gt;"",Table1[[#This Row],[Số phiếu chi]]=""),"T",IF(AND(Table1[[#This Row],[Số phiếu thu]]="",Table1[[#This Row],[Số phiếu chi]]&lt;&gt;""),"C",0))</f>
        <v>0</v>
      </c>
    </row>
    <row r="1947" spans="4:7" x14ac:dyDescent="0.25">
      <c r="D1947" s="2" t="str">
        <f>IF(Table1[[#This Row],[Ngày]]="","",Table1[[#This Row],[Ngày]])</f>
        <v/>
      </c>
      <c r="E1947" s="27" t="str">
        <f>IF(Table1[[#This Row],[Ngày2]]="","",MONTH(Table1[[#This Row],[Ngày2]]))</f>
        <v/>
      </c>
      <c r="G1947" s="5">
        <f>IF(AND(Table1[[#This Row],[Số phiếu thu]]&lt;&gt;"",Table1[[#This Row],[Số phiếu chi]]=""),"T",IF(AND(Table1[[#This Row],[Số phiếu thu]]="",Table1[[#This Row],[Số phiếu chi]]&lt;&gt;""),"C",0))</f>
        <v>0</v>
      </c>
    </row>
    <row r="1948" spans="4:7" x14ac:dyDescent="0.25">
      <c r="D1948" s="2" t="str">
        <f>IF(Table1[[#This Row],[Ngày]]="","",Table1[[#This Row],[Ngày]])</f>
        <v/>
      </c>
      <c r="E1948" s="27" t="str">
        <f>IF(Table1[[#This Row],[Ngày2]]="","",MONTH(Table1[[#This Row],[Ngày2]]))</f>
        <v/>
      </c>
      <c r="G1948" s="5">
        <f>IF(AND(Table1[[#This Row],[Số phiếu thu]]&lt;&gt;"",Table1[[#This Row],[Số phiếu chi]]=""),"T",IF(AND(Table1[[#This Row],[Số phiếu thu]]="",Table1[[#This Row],[Số phiếu chi]]&lt;&gt;""),"C",0))</f>
        <v>0</v>
      </c>
    </row>
    <row r="1949" spans="4:7" x14ac:dyDescent="0.25">
      <c r="D1949" s="2" t="str">
        <f>IF(Table1[[#This Row],[Ngày]]="","",Table1[[#This Row],[Ngày]])</f>
        <v/>
      </c>
      <c r="E1949" s="27" t="str">
        <f>IF(Table1[[#This Row],[Ngày2]]="","",MONTH(Table1[[#This Row],[Ngày2]]))</f>
        <v/>
      </c>
      <c r="G1949" s="5">
        <f>IF(AND(Table1[[#This Row],[Số phiếu thu]]&lt;&gt;"",Table1[[#This Row],[Số phiếu chi]]=""),"T",IF(AND(Table1[[#This Row],[Số phiếu thu]]="",Table1[[#This Row],[Số phiếu chi]]&lt;&gt;""),"C",0))</f>
        <v>0</v>
      </c>
    </row>
    <row r="1950" spans="4:7" x14ac:dyDescent="0.25">
      <c r="D1950" s="2" t="str">
        <f>IF(Table1[[#This Row],[Ngày]]="","",Table1[[#This Row],[Ngày]])</f>
        <v/>
      </c>
      <c r="E1950" s="27" t="str">
        <f>IF(Table1[[#This Row],[Ngày2]]="","",MONTH(Table1[[#This Row],[Ngày2]]))</f>
        <v/>
      </c>
      <c r="G1950" s="5">
        <f>IF(AND(Table1[[#This Row],[Số phiếu thu]]&lt;&gt;"",Table1[[#This Row],[Số phiếu chi]]=""),"T",IF(AND(Table1[[#This Row],[Số phiếu thu]]="",Table1[[#This Row],[Số phiếu chi]]&lt;&gt;""),"C",0))</f>
        <v>0</v>
      </c>
    </row>
    <row r="1951" spans="4:7" x14ac:dyDescent="0.25">
      <c r="D1951" s="2" t="str">
        <f>IF(Table1[[#This Row],[Ngày]]="","",Table1[[#This Row],[Ngày]])</f>
        <v/>
      </c>
      <c r="E1951" s="27" t="str">
        <f>IF(Table1[[#This Row],[Ngày2]]="","",MONTH(Table1[[#This Row],[Ngày2]]))</f>
        <v/>
      </c>
      <c r="G1951" s="5">
        <f>IF(AND(Table1[[#This Row],[Số phiếu thu]]&lt;&gt;"",Table1[[#This Row],[Số phiếu chi]]=""),"T",IF(AND(Table1[[#This Row],[Số phiếu thu]]="",Table1[[#This Row],[Số phiếu chi]]&lt;&gt;""),"C",0))</f>
        <v>0</v>
      </c>
    </row>
    <row r="1952" spans="4:7" x14ac:dyDescent="0.25">
      <c r="D1952" s="2" t="str">
        <f>IF(Table1[[#This Row],[Ngày]]="","",Table1[[#This Row],[Ngày]])</f>
        <v/>
      </c>
      <c r="E1952" s="27" t="str">
        <f>IF(Table1[[#This Row],[Ngày2]]="","",MONTH(Table1[[#This Row],[Ngày2]]))</f>
        <v/>
      </c>
      <c r="G1952" s="5">
        <f>IF(AND(Table1[[#This Row],[Số phiếu thu]]&lt;&gt;"",Table1[[#This Row],[Số phiếu chi]]=""),"T",IF(AND(Table1[[#This Row],[Số phiếu thu]]="",Table1[[#This Row],[Số phiếu chi]]&lt;&gt;""),"C",0))</f>
        <v>0</v>
      </c>
    </row>
    <row r="1953" spans="4:7" x14ac:dyDescent="0.25">
      <c r="D1953" s="2" t="str">
        <f>IF(Table1[[#This Row],[Ngày]]="","",Table1[[#This Row],[Ngày]])</f>
        <v/>
      </c>
      <c r="E1953" s="27" t="str">
        <f>IF(Table1[[#This Row],[Ngày2]]="","",MONTH(Table1[[#This Row],[Ngày2]]))</f>
        <v/>
      </c>
      <c r="G1953" s="5">
        <f>IF(AND(Table1[[#This Row],[Số phiếu thu]]&lt;&gt;"",Table1[[#This Row],[Số phiếu chi]]=""),"T",IF(AND(Table1[[#This Row],[Số phiếu thu]]="",Table1[[#This Row],[Số phiếu chi]]&lt;&gt;""),"C",0))</f>
        <v>0</v>
      </c>
    </row>
    <row r="1954" spans="4:7" x14ac:dyDescent="0.25">
      <c r="D1954" s="2" t="str">
        <f>IF(Table1[[#This Row],[Ngày]]="","",Table1[[#This Row],[Ngày]])</f>
        <v/>
      </c>
      <c r="E1954" s="27" t="str">
        <f>IF(Table1[[#This Row],[Ngày2]]="","",MONTH(Table1[[#This Row],[Ngày2]]))</f>
        <v/>
      </c>
      <c r="G1954" s="5">
        <f>IF(AND(Table1[[#This Row],[Số phiếu thu]]&lt;&gt;"",Table1[[#This Row],[Số phiếu chi]]=""),"T",IF(AND(Table1[[#This Row],[Số phiếu thu]]="",Table1[[#This Row],[Số phiếu chi]]&lt;&gt;""),"C",0))</f>
        <v>0</v>
      </c>
    </row>
    <row r="1955" spans="4:7" x14ac:dyDescent="0.25">
      <c r="D1955" s="2" t="str">
        <f>IF(Table1[[#This Row],[Ngày]]="","",Table1[[#This Row],[Ngày]])</f>
        <v/>
      </c>
      <c r="E1955" s="27" t="str">
        <f>IF(Table1[[#This Row],[Ngày2]]="","",MONTH(Table1[[#This Row],[Ngày2]]))</f>
        <v/>
      </c>
      <c r="G1955" s="5">
        <f>IF(AND(Table1[[#This Row],[Số phiếu thu]]&lt;&gt;"",Table1[[#This Row],[Số phiếu chi]]=""),"T",IF(AND(Table1[[#This Row],[Số phiếu thu]]="",Table1[[#This Row],[Số phiếu chi]]&lt;&gt;""),"C",0))</f>
        <v>0</v>
      </c>
    </row>
    <row r="1956" spans="4:7" x14ac:dyDescent="0.25">
      <c r="D1956" s="2" t="str">
        <f>IF(Table1[[#This Row],[Ngày]]="","",Table1[[#This Row],[Ngày]])</f>
        <v/>
      </c>
      <c r="E1956" s="27" t="str">
        <f>IF(Table1[[#This Row],[Ngày2]]="","",MONTH(Table1[[#This Row],[Ngày2]]))</f>
        <v/>
      </c>
      <c r="G1956" s="5">
        <f>IF(AND(Table1[[#This Row],[Số phiếu thu]]&lt;&gt;"",Table1[[#This Row],[Số phiếu chi]]=""),"T",IF(AND(Table1[[#This Row],[Số phiếu thu]]="",Table1[[#This Row],[Số phiếu chi]]&lt;&gt;""),"C",0))</f>
        <v>0</v>
      </c>
    </row>
    <row r="1957" spans="4:7" x14ac:dyDescent="0.25">
      <c r="D1957" s="2" t="str">
        <f>IF(Table1[[#This Row],[Ngày]]="","",Table1[[#This Row],[Ngày]])</f>
        <v/>
      </c>
      <c r="E1957" s="27" t="str">
        <f>IF(Table1[[#This Row],[Ngày2]]="","",MONTH(Table1[[#This Row],[Ngày2]]))</f>
        <v/>
      </c>
      <c r="G1957" s="5">
        <f>IF(AND(Table1[[#This Row],[Số phiếu thu]]&lt;&gt;"",Table1[[#This Row],[Số phiếu chi]]=""),"T",IF(AND(Table1[[#This Row],[Số phiếu thu]]="",Table1[[#This Row],[Số phiếu chi]]&lt;&gt;""),"C",0))</f>
        <v>0</v>
      </c>
    </row>
    <row r="1958" spans="4:7" x14ac:dyDescent="0.25">
      <c r="D1958" s="2" t="str">
        <f>IF(Table1[[#This Row],[Ngày]]="","",Table1[[#This Row],[Ngày]])</f>
        <v/>
      </c>
      <c r="E1958" s="27" t="str">
        <f>IF(Table1[[#This Row],[Ngày2]]="","",MONTH(Table1[[#This Row],[Ngày2]]))</f>
        <v/>
      </c>
      <c r="G1958" s="5">
        <f>IF(AND(Table1[[#This Row],[Số phiếu thu]]&lt;&gt;"",Table1[[#This Row],[Số phiếu chi]]=""),"T",IF(AND(Table1[[#This Row],[Số phiếu thu]]="",Table1[[#This Row],[Số phiếu chi]]&lt;&gt;""),"C",0))</f>
        <v>0</v>
      </c>
    </row>
    <row r="1959" spans="4:7" x14ac:dyDescent="0.25">
      <c r="D1959" s="2" t="str">
        <f>IF(Table1[[#This Row],[Ngày]]="","",Table1[[#This Row],[Ngày]])</f>
        <v/>
      </c>
      <c r="E1959" s="27" t="str">
        <f>IF(Table1[[#This Row],[Ngày2]]="","",MONTH(Table1[[#This Row],[Ngày2]]))</f>
        <v/>
      </c>
      <c r="G1959" s="5">
        <f>IF(AND(Table1[[#This Row],[Số phiếu thu]]&lt;&gt;"",Table1[[#This Row],[Số phiếu chi]]=""),"T",IF(AND(Table1[[#This Row],[Số phiếu thu]]="",Table1[[#This Row],[Số phiếu chi]]&lt;&gt;""),"C",0))</f>
        <v>0</v>
      </c>
    </row>
    <row r="1960" spans="4:7" x14ac:dyDescent="0.25">
      <c r="D1960" s="2" t="str">
        <f>IF(Table1[[#This Row],[Ngày]]="","",Table1[[#This Row],[Ngày]])</f>
        <v/>
      </c>
      <c r="E1960" s="27" t="str">
        <f>IF(Table1[[#This Row],[Ngày2]]="","",MONTH(Table1[[#This Row],[Ngày2]]))</f>
        <v/>
      </c>
      <c r="G1960" s="5">
        <f>IF(AND(Table1[[#This Row],[Số phiếu thu]]&lt;&gt;"",Table1[[#This Row],[Số phiếu chi]]=""),"T",IF(AND(Table1[[#This Row],[Số phiếu thu]]="",Table1[[#This Row],[Số phiếu chi]]&lt;&gt;""),"C",0))</f>
        <v>0</v>
      </c>
    </row>
    <row r="1961" spans="4:7" x14ac:dyDescent="0.25">
      <c r="D1961" s="2" t="str">
        <f>IF(Table1[[#This Row],[Ngày]]="","",Table1[[#This Row],[Ngày]])</f>
        <v/>
      </c>
      <c r="E1961" s="27" t="str">
        <f>IF(Table1[[#This Row],[Ngày2]]="","",MONTH(Table1[[#This Row],[Ngày2]]))</f>
        <v/>
      </c>
      <c r="G1961" s="5">
        <f>IF(AND(Table1[[#This Row],[Số phiếu thu]]&lt;&gt;"",Table1[[#This Row],[Số phiếu chi]]=""),"T",IF(AND(Table1[[#This Row],[Số phiếu thu]]="",Table1[[#This Row],[Số phiếu chi]]&lt;&gt;""),"C",0))</f>
        <v>0</v>
      </c>
    </row>
    <row r="1962" spans="4:7" x14ac:dyDescent="0.25">
      <c r="D1962" s="2" t="str">
        <f>IF(Table1[[#This Row],[Ngày]]="","",Table1[[#This Row],[Ngày]])</f>
        <v/>
      </c>
      <c r="E1962" s="27" t="str">
        <f>IF(Table1[[#This Row],[Ngày2]]="","",MONTH(Table1[[#This Row],[Ngày2]]))</f>
        <v/>
      </c>
      <c r="G1962" s="5">
        <f>IF(AND(Table1[[#This Row],[Số phiếu thu]]&lt;&gt;"",Table1[[#This Row],[Số phiếu chi]]=""),"T",IF(AND(Table1[[#This Row],[Số phiếu thu]]="",Table1[[#This Row],[Số phiếu chi]]&lt;&gt;""),"C",0))</f>
        <v>0</v>
      </c>
    </row>
    <row r="1963" spans="4:7" x14ac:dyDescent="0.25">
      <c r="D1963" s="2" t="str">
        <f>IF(Table1[[#This Row],[Ngày]]="","",Table1[[#This Row],[Ngày]])</f>
        <v/>
      </c>
      <c r="E1963" s="27" t="str">
        <f>IF(Table1[[#This Row],[Ngày2]]="","",MONTH(Table1[[#This Row],[Ngày2]]))</f>
        <v/>
      </c>
      <c r="G1963" s="5">
        <f>IF(AND(Table1[[#This Row],[Số phiếu thu]]&lt;&gt;"",Table1[[#This Row],[Số phiếu chi]]=""),"T",IF(AND(Table1[[#This Row],[Số phiếu thu]]="",Table1[[#This Row],[Số phiếu chi]]&lt;&gt;""),"C",0))</f>
        <v>0</v>
      </c>
    </row>
    <row r="1964" spans="4:7" x14ac:dyDescent="0.25">
      <c r="D1964" s="2" t="str">
        <f>IF(Table1[[#This Row],[Ngày]]="","",Table1[[#This Row],[Ngày]])</f>
        <v/>
      </c>
      <c r="E1964" s="27" t="str">
        <f>IF(Table1[[#This Row],[Ngày2]]="","",MONTH(Table1[[#This Row],[Ngày2]]))</f>
        <v/>
      </c>
      <c r="G1964" s="5">
        <f>IF(AND(Table1[[#This Row],[Số phiếu thu]]&lt;&gt;"",Table1[[#This Row],[Số phiếu chi]]=""),"T",IF(AND(Table1[[#This Row],[Số phiếu thu]]="",Table1[[#This Row],[Số phiếu chi]]&lt;&gt;""),"C",0))</f>
        <v>0</v>
      </c>
    </row>
    <row r="1965" spans="4:7" x14ac:dyDescent="0.25">
      <c r="D1965" s="2" t="str">
        <f>IF(Table1[[#This Row],[Ngày]]="","",Table1[[#This Row],[Ngày]])</f>
        <v/>
      </c>
      <c r="E1965" s="27" t="str">
        <f>IF(Table1[[#This Row],[Ngày2]]="","",MONTH(Table1[[#This Row],[Ngày2]]))</f>
        <v/>
      </c>
      <c r="G1965" s="5">
        <f>IF(AND(Table1[[#This Row],[Số phiếu thu]]&lt;&gt;"",Table1[[#This Row],[Số phiếu chi]]=""),"T",IF(AND(Table1[[#This Row],[Số phiếu thu]]="",Table1[[#This Row],[Số phiếu chi]]&lt;&gt;""),"C",0))</f>
        <v>0</v>
      </c>
    </row>
    <row r="1966" spans="4:7" x14ac:dyDescent="0.25">
      <c r="D1966" s="2" t="str">
        <f>IF(Table1[[#This Row],[Ngày]]="","",Table1[[#This Row],[Ngày]])</f>
        <v/>
      </c>
      <c r="E1966" s="27" t="str">
        <f>IF(Table1[[#This Row],[Ngày2]]="","",MONTH(Table1[[#This Row],[Ngày2]]))</f>
        <v/>
      </c>
      <c r="G1966" s="5">
        <f>IF(AND(Table1[[#This Row],[Số phiếu thu]]&lt;&gt;"",Table1[[#This Row],[Số phiếu chi]]=""),"T",IF(AND(Table1[[#This Row],[Số phiếu thu]]="",Table1[[#This Row],[Số phiếu chi]]&lt;&gt;""),"C",0))</f>
        <v>0</v>
      </c>
    </row>
    <row r="1967" spans="4:7" x14ac:dyDescent="0.25">
      <c r="D1967" s="2" t="str">
        <f>IF(Table1[[#This Row],[Ngày]]="","",Table1[[#This Row],[Ngày]])</f>
        <v/>
      </c>
      <c r="E1967" s="27" t="str">
        <f>IF(Table1[[#This Row],[Ngày2]]="","",MONTH(Table1[[#This Row],[Ngày2]]))</f>
        <v/>
      </c>
      <c r="G1967" s="5">
        <f>IF(AND(Table1[[#This Row],[Số phiếu thu]]&lt;&gt;"",Table1[[#This Row],[Số phiếu chi]]=""),"T",IF(AND(Table1[[#This Row],[Số phiếu thu]]="",Table1[[#This Row],[Số phiếu chi]]&lt;&gt;""),"C",0))</f>
        <v>0</v>
      </c>
    </row>
    <row r="1968" spans="4:7" x14ac:dyDescent="0.25">
      <c r="D1968" s="2" t="str">
        <f>IF(Table1[[#This Row],[Ngày]]="","",Table1[[#This Row],[Ngày]])</f>
        <v/>
      </c>
      <c r="E1968" s="27" t="str">
        <f>IF(Table1[[#This Row],[Ngày2]]="","",MONTH(Table1[[#This Row],[Ngày2]]))</f>
        <v/>
      </c>
      <c r="G1968" s="5">
        <f>IF(AND(Table1[[#This Row],[Số phiếu thu]]&lt;&gt;"",Table1[[#This Row],[Số phiếu chi]]=""),"T",IF(AND(Table1[[#This Row],[Số phiếu thu]]="",Table1[[#This Row],[Số phiếu chi]]&lt;&gt;""),"C",0))</f>
        <v>0</v>
      </c>
    </row>
    <row r="1969" spans="4:7" x14ac:dyDescent="0.25">
      <c r="D1969" s="2" t="str">
        <f>IF(Table1[[#This Row],[Ngày]]="","",Table1[[#This Row],[Ngày]])</f>
        <v/>
      </c>
      <c r="E1969" s="27" t="str">
        <f>IF(Table1[[#This Row],[Ngày2]]="","",MONTH(Table1[[#This Row],[Ngày2]]))</f>
        <v/>
      </c>
      <c r="G1969" s="5">
        <f>IF(AND(Table1[[#This Row],[Số phiếu thu]]&lt;&gt;"",Table1[[#This Row],[Số phiếu chi]]=""),"T",IF(AND(Table1[[#This Row],[Số phiếu thu]]="",Table1[[#This Row],[Số phiếu chi]]&lt;&gt;""),"C",0))</f>
        <v>0</v>
      </c>
    </row>
    <row r="1970" spans="4:7" x14ac:dyDescent="0.25">
      <c r="D1970" s="2" t="str">
        <f>IF(Table1[[#This Row],[Ngày]]="","",Table1[[#This Row],[Ngày]])</f>
        <v/>
      </c>
      <c r="E1970" s="27" t="str">
        <f>IF(Table1[[#This Row],[Ngày2]]="","",MONTH(Table1[[#This Row],[Ngày2]]))</f>
        <v/>
      </c>
      <c r="G1970" s="5">
        <f>IF(AND(Table1[[#This Row],[Số phiếu thu]]&lt;&gt;"",Table1[[#This Row],[Số phiếu chi]]=""),"T",IF(AND(Table1[[#This Row],[Số phiếu thu]]="",Table1[[#This Row],[Số phiếu chi]]&lt;&gt;""),"C",0))</f>
        <v>0</v>
      </c>
    </row>
    <row r="1971" spans="4:7" x14ac:dyDescent="0.25">
      <c r="D1971" s="2" t="str">
        <f>IF(Table1[[#This Row],[Ngày]]="","",Table1[[#This Row],[Ngày]])</f>
        <v/>
      </c>
      <c r="E1971" s="27" t="str">
        <f>IF(Table1[[#This Row],[Ngày2]]="","",MONTH(Table1[[#This Row],[Ngày2]]))</f>
        <v/>
      </c>
      <c r="G1971" s="5">
        <f>IF(AND(Table1[[#This Row],[Số phiếu thu]]&lt;&gt;"",Table1[[#This Row],[Số phiếu chi]]=""),"T",IF(AND(Table1[[#This Row],[Số phiếu thu]]="",Table1[[#This Row],[Số phiếu chi]]&lt;&gt;""),"C",0))</f>
        <v>0</v>
      </c>
    </row>
    <row r="1972" spans="4:7" x14ac:dyDescent="0.25">
      <c r="D1972" s="2" t="str">
        <f>IF(Table1[[#This Row],[Ngày]]="","",Table1[[#This Row],[Ngày]])</f>
        <v/>
      </c>
      <c r="E1972" s="27" t="str">
        <f>IF(Table1[[#This Row],[Ngày2]]="","",MONTH(Table1[[#This Row],[Ngày2]]))</f>
        <v/>
      </c>
      <c r="G1972" s="5">
        <f>IF(AND(Table1[[#This Row],[Số phiếu thu]]&lt;&gt;"",Table1[[#This Row],[Số phiếu chi]]=""),"T",IF(AND(Table1[[#This Row],[Số phiếu thu]]="",Table1[[#This Row],[Số phiếu chi]]&lt;&gt;""),"C",0))</f>
        <v>0</v>
      </c>
    </row>
    <row r="1973" spans="4:7" x14ac:dyDescent="0.25">
      <c r="D1973" s="2" t="str">
        <f>IF(Table1[[#This Row],[Ngày]]="","",Table1[[#This Row],[Ngày]])</f>
        <v/>
      </c>
      <c r="E1973" s="27" t="str">
        <f>IF(Table1[[#This Row],[Ngày2]]="","",MONTH(Table1[[#This Row],[Ngày2]]))</f>
        <v/>
      </c>
      <c r="G1973" s="5">
        <f>IF(AND(Table1[[#This Row],[Số phiếu thu]]&lt;&gt;"",Table1[[#This Row],[Số phiếu chi]]=""),"T",IF(AND(Table1[[#This Row],[Số phiếu thu]]="",Table1[[#This Row],[Số phiếu chi]]&lt;&gt;""),"C",0))</f>
        <v>0</v>
      </c>
    </row>
    <row r="1974" spans="4:7" x14ac:dyDescent="0.25">
      <c r="D1974" s="2" t="str">
        <f>IF(Table1[[#This Row],[Ngày]]="","",Table1[[#This Row],[Ngày]])</f>
        <v/>
      </c>
      <c r="E1974" s="27" t="str">
        <f>IF(Table1[[#This Row],[Ngày2]]="","",MONTH(Table1[[#This Row],[Ngày2]]))</f>
        <v/>
      </c>
      <c r="G1974" s="5">
        <f>IF(AND(Table1[[#This Row],[Số phiếu thu]]&lt;&gt;"",Table1[[#This Row],[Số phiếu chi]]=""),"T",IF(AND(Table1[[#This Row],[Số phiếu thu]]="",Table1[[#This Row],[Số phiếu chi]]&lt;&gt;""),"C",0))</f>
        <v>0</v>
      </c>
    </row>
    <row r="1975" spans="4:7" x14ac:dyDescent="0.25">
      <c r="D1975" s="2" t="str">
        <f>IF(Table1[[#This Row],[Ngày]]="","",Table1[[#This Row],[Ngày]])</f>
        <v/>
      </c>
      <c r="E1975" s="27" t="str">
        <f>IF(Table1[[#This Row],[Ngày2]]="","",MONTH(Table1[[#This Row],[Ngày2]]))</f>
        <v/>
      </c>
      <c r="G1975" s="5">
        <f>IF(AND(Table1[[#This Row],[Số phiếu thu]]&lt;&gt;"",Table1[[#This Row],[Số phiếu chi]]=""),"T",IF(AND(Table1[[#This Row],[Số phiếu thu]]="",Table1[[#This Row],[Số phiếu chi]]&lt;&gt;""),"C",0))</f>
        <v>0</v>
      </c>
    </row>
    <row r="1976" spans="4:7" x14ac:dyDescent="0.25">
      <c r="D1976" s="2" t="str">
        <f>IF(Table1[[#This Row],[Ngày]]="","",Table1[[#This Row],[Ngày]])</f>
        <v/>
      </c>
      <c r="E1976" s="27" t="str">
        <f>IF(Table1[[#This Row],[Ngày2]]="","",MONTH(Table1[[#This Row],[Ngày2]]))</f>
        <v/>
      </c>
      <c r="G1976" s="5">
        <f>IF(AND(Table1[[#This Row],[Số phiếu thu]]&lt;&gt;"",Table1[[#This Row],[Số phiếu chi]]=""),"T",IF(AND(Table1[[#This Row],[Số phiếu thu]]="",Table1[[#This Row],[Số phiếu chi]]&lt;&gt;""),"C",0))</f>
        <v>0</v>
      </c>
    </row>
    <row r="1977" spans="4:7" x14ac:dyDescent="0.25">
      <c r="D1977" s="2" t="str">
        <f>IF(Table1[[#This Row],[Ngày]]="","",Table1[[#This Row],[Ngày]])</f>
        <v/>
      </c>
      <c r="E1977" s="27" t="str">
        <f>IF(Table1[[#This Row],[Ngày2]]="","",MONTH(Table1[[#This Row],[Ngày2]]))</f>
        <v/>
      </c>
      <c r="G1977" s="5">
        <f>IF(AND(Table1[[#This Row],[Số phiếu thu]]&lt;&gt;"",Table1[[#This Row],[Số phiếu chi]]=""),"T",IF(AND(Table1[[#This Row],[Số phiếu thu]]="",Table1[[#This Row],[Số phiếu chi]]&lt;&gt;""),"C",0))</f>
        <v>0</v>
      </c>
    </row>
    <row r="1978" spans="4:7" x14ac:dyDescent="0.25">
      <c r="D1978" s="2" t="str">
        <f>IF(Table1[[#This Row],[Ngày]]="","",Table1[[#This Row],[Ngày]])</f>
        <v/>
      </c>
      <c r="E1978" s="27" t="str">
        <f>IF(Table1[[#This Row],[Ngày2]]="","",MONTH(Table1[[#This Row],[Ngày2]]))</f>
        <v/>
      </c>
      <c r="G1978" s="5">
        <f>IF(AND(Table1[[#This Row],[Số phiếu thu]]&lt;&gt;"",Table1[[#This Row],[Số phiếu chi]]=""),"T",IF(AND(Table1[[#This Row],[Số phiếu thu]]="",Table1[[#This Row],[Số phiếu chi]]&lt;&gt;""),"C",0))</f>
        <v>0</v>
      </c>
    </row>
    <row r="1979" spans="4:7" x14ac:dyDescent="0.25">
      <c r="D1979" s="2" t="str">
        <f>IF(Table1[[#This Row],[Ngày]]="","",Table1[[#This Row],[Ngày]])</f>
        <v/>
      </c>
      <c r="E1979" s="27" t="str">
        <f>IF(Table1[[#This Row],[Ngày2]]="","",MONTH(Table1[[#This Row],[Ngày2]]))</f>
        <v/>
      </c>
      <c r="G1979" s="5">
        <f>IF(AND(Table1[[#This Row],[Số phiếu thu]]&lt;&gt;"",Table1[[#This Row],[Số phiếu chi]]=""),"T",IF(AND(Table1[[#This Row],[Số phiếu thu]]="",Table1[[#This Row],[Số phiếu chi]]&lt;&gt;""),"C",0))</f>
        <v>0</v>
      </c>
    </row>
    <row r="1980" spans="4:7" x14ac:dyDescent="0.25">
      <c r="D1980" s="2" t="str">
        <f>IF(Table1[[#This Row],[Ngày]]="","",Table1[[#This Row],[Ngày]])</f>
        <v/>
      </c>
      <c r="E1980" s="27" t="str">
        <f>IF(Table1[[#This Row],[Ngày2]]="","",MONTH(Table1[[#This Row],[Ngày2]]))</f>
        <v/>
      </c>
      <c r="G1980" s="5">
        <f>IF(AND(Table1[[#This Row],[Số phiếu thu]]&lt;&gt;"",Table1[[#This Row],[Số phiếu chi]]=""),"T",IF(AND(Table1[[#This Row],[Số phiếu thu]]="",Table1[[#This Row],[Số phiếu chi]]&lt;&gt;""),"C",0))</f>
        <v>0</v>
      </c>
    </row>
    <row r="1981" spans="4:7" x14ac:dyDescent="0.25">
      <c r="D1981" s="2" t="str">
        <f>IF(Table1[[#This Row],[Ngày]]="","",Table1[[#This Row],[Ngày]])</f>
        <v/>
      </c>
      <c r="E1981" s="27" t="str">
        <f>IF(Table1[[#This Row],[Ngày2]]="","",MONTH(Table1[[#This Row],[Ngày2]]))</f>
        <v/>
      </c>
      <c r="G1981" s="5">
        <f>IF(AND(Table1[[#This Row],[Số phiếu thu]]&lt;&gt;"",Table1[[#This Row],[Số phiếu chi]]=""),"T",IF(AND(Table1[[#This Row],[Số phiếu thu]]="",Table1[[#This Row],[Số phiếu chi]]&lt;&gt;""),"C",0))</f>
        <v>0</v>
      </c>
    </row>
    <row r="1982" spans="4:7" x14ac:dyDescent="0.25">
      <c r="D1982" s="2" t="str">
        <f>IF(Table1[[#This Row],[Ngày]]="","",Table1[[#This Row],[Ngày]])</f>
        <v/>
      </c>
      <c r="E1982" s="27" t="str">
        <f>IF(Table1[[#This Row],[Ngày2]]="","",MONTH(Table1[[#This Row],[Ngày2]]))</f>
        <v/>
      </c>
      <c r="G1982" s="5">
        <f>IF(AND(Table1[[#This Row],[Số phiếu thu]]&lt;&gt;"",Table1[[#This Row],[Số phiếu chi]]=""),"T",IF(AND(Table1[[#This Row],[Số phiếu thu]]="",Table1[[#This Row],[Số phiếu chi]]&lt;&gt;""),"C",0))</f>
        <v>0</v>
      </c>
    </row>
    <row r="1983" spans="4:7" x14ac:dyDescent="0.25">
      <c r="D1983" s="2" t="str">
        <f>IF(Table1[[#This Row],[Ngày]]="","",Table1[[#This Row],[Ngày]])</f>
        <v/>
      </c>
      <c r="E1983" s="27" t="str">
        <f>IF(Table1[[#This Row],[Ngày2]]="","",MONTH(Table1[[#This Row],[Ngày2]]))</f>
        <v/>
      </c>
      <c r="G1983" s="5">
        <f>IF(AND(Table1[[#This Row],[Số phiếu thu]]&lt;&gt;"",Table1[[#This Row],[Số phiếu chi]]=""),"T",IF(AND(Table1[[#This Row],[Số phiếu thu]]="",Table1[[#This Row],[Số phiếu chi]]&lt;&gt;""),"C",0))</f>
        <v>0</v>
      </c>
    </row>
    <row r="1984" spans="4:7" x14ac:dyDescent="0.25">
      <c r="D1984" s="2" t="str">
        <f>IF(Table1[[#This Row],[Ngày]]="","",Table1[[#This Row],[Ngày]])</f>
        <v/>
      </c>
      <c r="E1984" s="27" t="str">
        <f>IF(Table1[[#This Row],[Ngày2]]="","",MONTH(Table1[[#This Row],[Ngày2]]))</f>
        <v/>
      </c>
      <c r="G1984" s="5">
        <f>IF(AND(Table1[[#This Row],[Số phiếu thu]]&lt;&gt;"",Table1[[#This Row],[Số phiếu chi]]=""),"T",IF(AND(Table1[[#This Row],[Số phiếu thu]]="",Table1[[#This Row],[Số phiếu chi]]&lt;&gt;""),"C",0))</f>
        <v>0</v>
      </c>
    </row>
    <row r="1985" spans="4:7" x14ac:dyDescent="0.25">
      <c r="D1985" s="2" t="str">
        <f>IF(Table1[[#This Row],[Ngày]]="","",Table1[[#This Row],[Ngày]])</f>
        <v/>
      </c>
      <c r="E1985" s="27" t="str">
        <f>IF(Table1[[#This Row],[Ngày2]]="","",MONTH(Table1[[#This Row],[Ngày2]]))</f>
        <v/>
      </c>
      <c r="G1985" s="5">
        <f>IF(AND(Table1[[#This Row],[Số phiếu thu]]&lt;&gt;"",Table1[[#This Row],[Số phiếu chi]]=""),"T",IF(AND(Table1[[#This Row],[Số phiếu thu]]="",Table1[[#This Row],[Số phiếu chi]]&lt;&gt;""),"C",0))</f>
        <v>0</v>
      </c>
    </row>
    <row r="1986" spans="4:7" x14ac:dyDescent="0.25">
      <c r="D1986" s="2" t="str">
        <f>IF(Table1[[#This Row],[Ngày]]="","",Table1[[#This Row],[Ngày]])</f>
        <v/>
      </c>
      <c r="E1986" s="27" t="str">
        <f>IF(Table1[[#This Row],[Ngày2]]="","",MONTH(Table1[[#This Row],[Ngày2]]))</f>
        <v/>
      </c>
      <c r="G1986" s="5">
        <f>IF(AND(Table1[[#This Row],[Số phiếu thu]]&lt;&gt;"",Table1[[#This Row],[Số phiếu chi]]=""),"T",IF(AND(Table1[[#This Row],[Số phiếu thu]]="",Table1[[#This Row],[Số phiếu chi]]&lt;&gt;""),"C",0))</f>
        <v>0</v>
      </c>
    </row>
    <row r="1987" spans="4:7" x14ac:dyDescent="0.25">
      <c r="D1987" s="2" t="str">
        <f>IF(Table1[[#This Row],[Ngày]]="","",Table1[[#This Row],[Ngày]])</f>
        <v/>
      </c>
      <c r="E1987" s="27" t="str">
        <f>IF(Table1[[#This Row],[Ngày2]]="","",MONTH(Table1[[#This Row],[Ngày2]]))</f>
        <v/>
      </c>
      <c r="G1987" s="5">
        <f>IF(AND(Table1[[#This Row],[Số phiếu thu]]&lt;&gt;"",Table1[[#This Row],[Số phiếu chi]]=""),"T",IF(AND(Table1[[#This Row],[Số phiếu thu]]="",Table1[[#This Row],[Số phiếu chi]]&lt;&gt;""),"C",0))</f>
        <v>0</v>
      </c>
    </row>
    <row r="1988" spans="4:7" x14ac:dyDescent="0.25">
      <c r="D1988" s="2" t="str">
        <f>IF(Table1[[#This Row],[Ngày]]="","",Table1[[#This Row],[Ngày]])</f>
        <v/>
      </c>
      <c r="E1988" s="27" t="str">
        <f>IF(Table1[[#This Row],[Ngày2]]="","",MONTH(Table1[[#This Row],[Ngày2]]))</f>
        <v/>
      </c>
      <c r="G1988" s="5">
        <f>IF(AND(Table1[[#This Row],[Số phiếu thu]]&lt;&gt;"",Table1[[#This Row],[Số phiếu chi]]=""),"T",IF(AND(Table1[[#This Row],[Số phiếu thu]]="",Table1[[#This Row],[Số phiếu chi]]&lt;&gt;""),"C",0))</f>
        <v>0</v>
      </c>
    </row>
    <row r="1989" spans="4:7" x14ac:dyDescent="0.25">
      <c r="D1989" s="2" t="str">
        <f>IF(Table1[[#This Row],[Ngày]]="","",Table1[[#This Row],[Ngày]])</f>
        <v/>
      </c>
      <c r="E1989" s="27" t="str">
        <f>IF(Table1[[#This Row],[Ngày2]]="","",MONTH(Table1[[#This Row],[Ngày2]]))</f>
        <v/>
      </c>
      <c r="G1989" s="5">
        <f>IF(AND(Table1[[#This Row],[Số phiếu thu]]&lt;&gt;"",Table1[[#This Row],[Số phiếu chi]]=""),"T",IF(AND(Table1[[#This Row],[Số phiếu thu]]="",Table1[[#This Row],[Số phiếu chi]]&lt;&gt;""),"C",0))</f>
        <v>0</v>
      </c>
    </row>
    <row r="1990" spans="4:7" x14ac:dyDescent="0.25">
      <c r="D1990" s="2" t="str">
        <f>IF(Table1[[#This Row],[Ngày]]="","",Table1[[#This Row],[Ngày]])</f>
        <v/>
      </c>
      <c r="E1990" s="27" t="str">
        <f>IF(Table1[[#This Row],[Ngày2]]="","",MONTH(Table1[[#This Row],[Ngày2]]))</f>
        <v/>
      </c>
      <c r="G1990" s="5">
        <f>IF(AND(Table1[[#This Row],[Số phiếu thu]]&lt;&gt;"",Table1[[#This Row],[Số phiếu chi]]=""),"T",IF(AND(Table1[[#This Row],[Số phiếu thu]]="",Table1[[#This Row],[Số phiếu chi]]&lt;&gt;""),"C",0))</f>
        <v>0</v>
      </c>
    </row>
    <row r="1991" spans="4:7" x14ac:dyDescent="0.25">
      <c r="D1991" s="2" t="str">
        <f>IF(Table1[[#This Row],[Ngày]]="","",Table1[[#This Row],[Ngày]])</f>
        <v/>
      </c>
      <c r="E1991" s="27" t="str">
        <f>IF(Table1[[#This Row],[Ngày2]]="","",MONTH(Table1[[#This Row],[Ngày2]]))</f>
        <v/>
      </c>
      <c r="G1991" s="5">
        <f>IF(AND(Table1[[#This Row],[Số phiếu thu]]&lt;&gt;"",Table1[[#This Row],[Số phiếu chi]]=""),"T",IF(AND(Table1[[#This Row],[Số phiếu thu]]="",Table1[[#This Row],[Số phiếu chi]]&lt;&gt;""),"C",0))</f>
        <v>0</v>
      </c>
    </row>
    <row r="1992" spans="4:7" x14ac:dyDescent="0.25">
      <c r="D1992" s="2" t="str">
        <f>IF(Table1[[#This Row],[Ngày]]="","",Table1[[#This Row],[Ngày]])</f>
        <v/>
      </c>
      <c r="E1992" s="27" t="str">
        <f>IF(Table1[[#This Row],[Ngày2]]="","",MONTH(Table1[[#This Row],[Ngày2]]))</f>
        <v/>
      </c>
      <c r="G1992" s="5">
        <f>IF(AND(Table1[[#This Row],[Số phiếu thu]]&lt;&gt;"",Table1[[#This Row],[Số phiếu chi]]=""),"T",IF(AND(Table1[[#This Row],[Số phiếu thu]]="",Table1[[#This Row],[Số phiếu chi]]&lt;&gt;""),"C",0))</f>
        <v>0</v>
      </c>
    </row>
    <row r="1993" spans="4:7" x14ac:dyDescent="0.25">
      <c r="D1993" s="2" t="str">
        <f>IF(Table1[[#This Row],[Ngày]]="","",Table1[[#This Row],[Ngày]])</f>
        <v/>
      </c>
      <c r="E1993" s="27" t="str">
        <f>IF(Table1[[#This Row],[Ngày2]]="","",MONTH(Table1[[#This Row],[Ngày2]]))</f>
        <v/>
      </c>
      <c r="G1993" s="5">
        <f>IF(AND(Table1[[#This Row],[Số phiếu thu]]&lt;&gt;"",Table1[[#This Row],[Số phiếu chi]]=""),"T",IF(AND(Table1[[#This Row],[Số phiếu thu]]="",Table1[[#This Row],[Số phiếu chi]]&lt;&gt;""),"C",0))</f>
        <v>0</v>
      </c>
    </row>
    <row r="1994" spans="4:7" x14ac:dyDescent="0.25">
      <c r="D1994" s="2" t="str">
        <f>IF(Table1[[#This Row],[Ngày]]="","",Table1[[#This Row],[Ngày]])</f>
        <v/>
      </c>
      <c r="E1994" s="27" t="str">
        <f>IF(Table1[[#This Row],[Ngày2]]="","",MONTH(Table1[[#This Row],[Ngày2]]))</f>
        <v/>
      </c>
      <c r="G1994" s="5">
        <f>IF(AND(Table1[[#This Row],[Số phiếu thu]]&lt;&gt;"",Table1[[#This Row],[Số phiếu chi]]=""),"T",IF(AND(Table1[[#This Row],[Số phiếu thu]]="",Table1[[#This Row],[Số phiếu chi]]&lt;&gt;""),"C",0))</f>
        <v>0</v>
      </c>
    </row>
    <row r="1995" spans="4:7" x14ac:dyDescent="0.25">
      <c r="D1995" s="2" t="str">
        <f>IF(Table1[[#This Row],[Ngày]]="","",Table1[[#This Row],[Ngày]])</f>
        <v/>
      </c>
      <c r="E1995" s="27" t="str">
        <f>IF(Table1[[#This Row],[Ngày2]]="","",MONTH(Table1[[#This Row],[Ngày2]]))</f>
        <v/>
      </c>
      <c r="G1995" s="5">
        <f>IF(AND(Table1[[#This Row],[Số phiếu thu]]&lt;&gt;"",Table1[[#This Row],[Số phiếu chi]]=""),"T",IF(AND(Table1[[#This Row],[Số phiếu thu]]="",Table1[[#This Row],[Số phiếu chi]]&lt;&gt;""),"C",0))</f>
        <v>0</v>
      </c>
    </row>
    <row r="1996" spans="4:7" x14ac:dyDescent="0.25">
      <c r="D1996" s="2" t="str">
        <f>IF(Table1[[#This Row],[Ngày]]="","",Table1[[#This Row],[Ngày]])</f>
        <v/>
      </c>
      <c r="E1996" s="27" t="str">
        <f>IF(Table1[[#This Row],[Ngày2]]="","",MONTH(Table1[[#This Row],[Ngày2]]))</f>
        <v/>
      </c>
      <c r="G1996" s="5">
        <f>IF(AND(Table1[[#This Row],[Số phiếu thu]]&lt;&gt;"",Table1[[#This Row],[Số phiếu chi]]=""),"T",IF(AND(Table1[[#This Row],[Số phiếu thu]]="",Table1[[#This Row],[Số phiếu chi]]&lt;&gt;""),"C",0))</f>
        <v>0</v>
      </c>
    </row>
    <row r="1997" spans="4:7" x14ac:dyDescent="0.25">
      <c r="D1997" s="2" t="str">
        <f>IF(Table1[[#This Row],[Ngày]]="","",Table1[[#This Row],[Ngày]])</f>
        <v/>
      </c>
      <c r="E1997" s="27" t="str">
        <f>IF(Table1[[#This Row],[Ngày2]]="","",MONTH(Table1[[#This Row],[Ngày2]]))</f>
        <v/>
      </c>
      <c r="G1997" s="5">
        <f>IF(AND(Table1[[#This Row],[Số phiếu thu]]&lt;&gt;"",Table1[[#This Row],[Số phiếu chi]]=""),"T",IF(AND(Table1[[#This Row],[Số phiếu thu]]="",Table1[[#This Row],[Số phiếu chi]]&lt;&gt;""),"C",0))</f>
        <v>0</v>
      </c>
    </row>
    <row r="1998" spans="4:7" x14ac:dyDescent="0.25">
      <c r="D1998" s="2" t="str">
        <f>IF(Table1[[#This Row],[Ngày]]="","",Table1[[#This Row],[Ngày]])</f>
        <v/>
      </c>
      <c r="E1998" s="27" t="str">
        <f>IF(Table1[[#This Row],[Ngày2]]="","",MONTH(Table1[[#This Row],[Ngày2]]))</f>
        <v/>
      </c>
      <c r="G1998" s="5">
        <f>IF(AND(Table1[[#This Row],[Số phiếu thu]]&lt;&gt;"",Table1[[#This Row],[Số phiếu chi]]=""),"T",IF(AND(Table1[[#This Row],[Số phiếu thu]]="",Table1[[#This Row],[Số phiếu chi]]&lt;&gt;""),"C",0))</f>
        <v>0</v>
      </c>
    </row>
    <row r="1999" spans="4:7" x14ac:dyDescent="0.25">
      <c r="D1999" s="2" t="str">
        <f>IF(Table1[[#This Row],[Ngày]]="","",Table1[[#This Row],[Ngày]])</f>
        <v/>
      </c>
      <c r="E1999" s="27" t="str">
        <f>IF(Table1[[#This Row],[Ngày2]]="","",MONTH(Table1[[#This Row],[Ngày2]]))</f>
        <v/>
      </c>
      <c r="G1999" s="5">
        <f>IF(AND(Table1[[#This Row],[Số phiếu thu]]&lt;&gt;"",Table1[[#This Row],[Số phiếu chi]]=""),"T",IF(AND(Table1[[#This Row],[Số phiếu thu]]="",Table1[[#This Row],[Số phiếu chi]]&lt;&gt;""),"C",0))</f>
        <v>0</v>
      </c>
    </row>
    <row r="2000" spans="4:7" x14ac:dyDescent="0.25">
      <c r="D2000" s="2" t="str">
        <f>IF(Table1[[#This Row],[Ngày]]="","",Table1[[#This Row],[Ngày]])</f>
        <v/>
      </c>
      <c r="E2000" s="27" t="str">
        <f>IF(Table1[[#This Row],[Ngày2]]="","",MONTH(Table1[[#This Row],[Ngày2]]))</f>
        <v/>
      </c>
      <c r="G2000" s="5">
        <f>IF(AND(Table1[[#This Row],[Số phiếu thu]]&lt;&gt;"",Table1[[#This Row],[Số phiếu chi]]=""),"T",IF(AND(Table1[[#This Row],[Số phiếu thu]]="",Table1[[#This Row],[Số phiếu chi]]&lt;&gt;""),"C",0))</f>
        <v>0</v>
      </c>
    </row>
    <row r="2001" spans="4:7" x14ac:dyDescent="0.25">
      <c r="D2001" s="2" t="str">
        <f>IF(Table1[[#This Row],[Ngày]]="","",Table1[[#This Row],[Ngày]])</f>
        <v/>
      </c>
      <c r="E2001" s="27" t="str">
        <f>IF(Table1[[#This Row],[Ngày2]]="","",MONTH(Table1[[#This Row],[Ngày2]]))</f>
        <v/>
      </c>
      <c r="G2001" s="5">
        <f>IF(AND(Table1[[#This Row],[Số phiếu thu]]&lt;&gt;"",Table1[[#This Row],[Số phiếu chi]]=""),"T",IF(AND(Table1[[#This Row],[Số phiếu thu]]="",Table1[[#This Row],[Số phiếu chi]]&lt;&gt;""),"C",0))</f>
        <v>0</v>
      </c>
    </row>
    <row r="2002" spans="4:7" x14ac:dyDescent="0.25">
      <c r="D2002" s="2" t="str">
        <f>IF(Table1[[#This Row],[Ngày]]="","",Table1[[#This Row],[Ngày]])</f>
        <v/>
      </c>
      <c r="E2002" s="27" t="str">
        <f>IF(Table1[[#This Row],[Ngày2]]="","",MONTH(Table1[[#This Row],[Ngày2]]))</f>
        <v/>
      </c>
      <c r="G2002" s="5">
        <f>IF(AND(Table1[[#This Row],[Số phiếu thu]]&lt;&gt;"",Table1[[#This Row],[Số phiếu chi]]=""),"T",IF(AND(Table1[[#This Row],[Số phiếu thu]]="",Table1[[#This Row],[Số phiếu chi]]&lt;&gt;""),"C",0))</f>
        <v>0</v>
      </c>
    </row>
    <row r="2003" spans="4:7" x14ac:dyDescent="0.25">
      <c r="D2003" s="2" t="str">
        <f>IF(Table1[[#This Row],[Ngày]]="","",Table1[[#This Row],[Ngày]])</f>
        <v/>
      </c>
      <c r="E2003" s="27" t="str">
        <f>IF(Table1[[#This Row],[Ngày2]]="","",MONTH(Table1[[#This Row],[Ngày2]]))</f>
        <v/>
      </c>
      <c r="G2003" s="5">
        <f>IF(AND(Table1[[#This Row],[Số phiếu thu]]&lt;&gt;"",Table1[[#This Row],[Số phiếu chi]]=""),"T",IF(AND(Table1[[#This Row],[Số phiếu thu]]="",Table1[[#This Row],[Số phiếu chi]]&lt;&gt;""),"C",0))</f>
        <v>0</v>
      </c>
    </row>
    <row r="2004" spans="4:7" x14ac:dyDescent="0.25">
      <c r="D2004" s="2" t="str">
        <f>IF(Table1[[#This Row],[Ngày]]="","",Table1[[#This Row],[Ngày]])</f>
        <v/>
      </c>
      <c r="E2004" s="27" t="str">
        <f>IF(Table1[[#This Row],[Ngày2]]="","",MONTH(Table1[[#This Row],[Ngày2]]))</f>
        <v/>
      </c>
      <c r="G2004" s="5">
        <f>IF(AND(Table1[[#This Row],[Số phiếu thu]]&lt;&gt;"",Table1[[#This Row],[Số phiếu chi]]=""),"T",IF(AND(Table1[[#This Row],[Số phiếu thu]]="",Table1[[#This Row],[Số phiếu chi]]&lt;&gt;""),"C",0))</f>
        <v>0</v>
      </c>
    </row>
    <row r="2005" spans="4:7" x14ac:dyDescent="0.25">
      <c r="D2005" s="2" t="str">
        <f>IF(Table1[[#This Row],[Ngày]]="","",Table1[[#This Row],[Ngày]])</f>
        <v/>
      </c>
      <c r="E2005" s="27" t="str">
        <f>IF(Table1[[#This Row],[Ngày2]]="","",MONTH(Table1[[#This Row],[Ngày2]]))</f>
        <v/>
      </c>
      <c r="G2005" s="5">
        <f>IF(AND(Table1[[#This Row],[Số phiếu thu]]&lt;&gt;"",Table1[[#This Row],[Số phiếu chi]]=""),"T",IF(AND(Table1[[#This Row],[Số phiếu thu]]="",Table1[[#This Row],[Số phiếu chi]]&lt;&gt;""),"C",0))</f>
        <v>0</v>
      </c>
    </row>
    <row r="2006" spans="4:7" x14ac:dyDescent="0.25">
      <c r="D2006" s="2" t="str">
        <f>IF(Table1[[#This Row],[Ngày]]="","",Table1[[#This Row],[Ngày]])</f>
        <v/>
      </c>
      <c r="E2006" s="27" t="str">
        <f>IF(Table1[[#This Row],[Ngày2]]="","",MONTH(Table1[[#This Row],[Ngày2]]))</f>
        <v/>
      </c>
      <c r="G2006" s="5">
        <f>IF(AND(Table1[[#This Row],[Số phiếu thu]]&lt;&gt;"",Table1[[#This Row],[Số phiếu chi]]=""),"T",IF(AND(Table1[[#This Row],[Số phiếu thu]]="",Table1[[#This Row],[Số phiếu chi]]&lt;&gt;""),"C",0))</f>
        <v>0</v>
      </c>
    </row>
    <row r="2007" spans="4:7" x14ac:dyDescent="0.25">
      <c r="D2007" s="2" t="str">
        <f>IF(Table1[[#This Row],[Ngày]]="","",Table1[[#This Row],[Ngày]])</f>
        <v/>
      </c>
      <c r="E2007" s="27" t="str">
        <f>IF(Table1[[#This Row],[Ngày2]]="","",MONTH(Table1[[#This Row],[Ngày2]]))</f>
        <v/>
      </c>
      <c r="G2007" s="5">
        <f>IF(AND(Table1[[#This Row],[Số phiếu thu]]&lt;&gt;"",Table1[[#This Row],[Số phiếu chi]]=""),"T",IF(AND(Table1[[#This Row],[Số phiếu thu]]="",Table1[[#This Row],[Số phiếu chi]]&lt;&gt;""),"C",0))</f>
        <v>0</v>
      </c>
    </row>
    <row r="2008" spans="4:7" x14ac:dyDescent="0.25">
      <c r="D2008" s="2" t="str">
        <f>IF(Table1[[#This Row],[Ngày]]="","",Table1[[#This Row],[Ngày]])</f>
        <v/>
      </c>
      <c r="E2008" s="27" t="str">
        <f>IF(Table1[[#This Row],[Ngày2]]="","",MONTH(Table1[[#This Row],[Ngày2]]))</f>
        <v/>
      </c>
      <c r="G2008" s="5">
        <f>IF(AND(Table1[[#This Row],[Số phiếu thu]]&lt;&gt;"",Table1[[#This Row],[Số phiếu chi]]=""),"T",IF(AND(Table1[[#This Row],[Số phiếu thu]]="",Table1[[#This Row],[Số phiếu chi]]&lt;&gt;""),"C",0))</f>
        <v>0</v>
      </c>
    </row>
    <row r="2009" spans="4:7" x14ac:dyDescent="0.25">
      <c r="D2009" s="2" t="str">
        <f>IF(Table1[[#This Row],[Ngày]]="","",Table1[[#This Row],[Ngày]])</f>
        <v/>
      </c>
      <c r="E2009" s="27" t="str">
        <f>IF(Table1[[#This Row],[Ngày2]]="","",MONTH(Table1[[#This Row],[Ngày2]]))</f>
        <v/>
      </c>
      <c r="G2009" s="5">
        <f>IF(AND(Table1[[#This Row],[Số phiếu thu]]&lt;&gt;"",Table1[[#This Row],[Số phiếu chi]]=""),"T",IF(AND(Table1[[#This Row],[Số phiếu thu]]="",Table1[[#This Row],[Số phiếu chi]]&lt;&gt;""),"C",0))</f>
        <v>0</v>
      </c>
    </row>
    <row r="2010" spans="4:7" x14ac:dyDescent="0.25">
      <c r="D2010" s="2" t="str">
        <f>IF(Table1[[#This Row],[Ngày]]="","",Table1[[#This Row],[Ngày]])</f>
        <v/>
      </c>
      <c r="E2010" s="27" t="str">
        <f>IF(Table1[[#This Row],[Ngày2]]="","",MONTH(Table1[[#This Row],[Ngày2]]))</f>
        <v/>
      </c>
      <c r="G2010" s="5">
        <f>IF(AND(Table1[[#This Row],[Số phiếu thu]]&lt;&gt;"",Table1[[#This Row],[Số phiếu chi]]=""),"T",IF(AND(Table1[[#This Row],[Số phiếu thu]]="",Table1[[#This Row],[Số phiếu chi]]&lt;&gt;""),"C",0))</f>
        <v>0</v>
      </c>
    </row>
    <row r="2011" spans="4:7" x14ac:dyDescent="0.25">
      <c r="D2011" s="2" t="str">
        <f>IF(Table1[[#This Row],[Ngày]]="","",Table1[[#This Row],[Ngày]])</f>
        <v/>
      </c>
      <c r="E2011" s="27" t="str">
        <f>IF(Table1[[#This Row],[Ngày2]]="","",MONTH(Table1[[#This Row],[Ngày2]]))</f>
        <v/>
      </c>
      <c r="G2011" s="5">
        <f>IF(AND(Table1[[#This Row],[Số phiếu thu]]&lt;&gt;"",Table1[[#This Row],[Số phiếu chi]]=""),"T",IF(AND(Table1[[#This Row],[Số phiếu thu]]="",Table1[[#This Row],[Số phiếu chi]]&lt;&gt;""),"C",0))</f>
        <v>0</v>
      </c>
    </row>
    <row r="2012" spans="4:7" x14ac:dyDescent="0.25">
      <c r="D2012" s="2" t="str">
        <f>IF(Table1[[#This Row],[Ngày]]="","",Table1[[#This Row],[Ngày]])</f>
        <v/>
      </c>
      <c r="E2012" s="27" t="str">
        <f>IF(Table1[[#This Row],[Ngày2]]="","",MONTH(Table1[[#This Row],[Ngày2]]))</f>
        <v/>
      </c>
      <c r="G2012" s="5">
        <f>IF(AND(Table1[[#This Row],[Số phiếu thu]]&lt;&gt;"",Table1[[#This Row],[Số phiếu chi]]=""),"T",IF(AND(Table1[[#This Row],[Số phiếu thu]]="",Table1[[#This Row],[Số phiếu chi]]&lt;&gt;""),"C",0))</f>
        <v>0</v>
      </c>
    </row>
    <row r="2013" spans="4:7" x14ac:dyDescent="0.25">
      <c r="D2013" s="2" t="str">
        <f>IF(Table1[[#This Row],[Ngày]]="","",Table1[[#This Row],[Ngày]])</f>
        <v/>
      </c>
      <c r="E2013" s="27" t="str">
        <f>IF(Table1[[#This Row],[Ngày2]]="","",MONTH(Table1[[#This Row],[Ngày2]]))</f>
        <v/>
      </c>
      <c r="G2013" s="5">
        <f>IF(AND(Table1[[#This Row],[Số phiếu thu]]&lt;&gt;"",Table1[[#This Row],[Số phiếu chi]]=""),"T",IF(AND(Table1[[#This Row],[Số phiếu thu]]="",Table1[[#This Row],[Số phiếu chi]]&lt;&gt;""),"C",0))</f>
        <v>0</v>
      </c>
    </row>
    <row r="2014" spans="4:7" x14ac:dyDescent="0.25">
      <c r="D2014" s="2" t="str">
        <f>IF(Table1[[#This Row],[Ngày]]="","",Table1[[#This Row],[Ngày]])</f>
        <v/>
      </c>
      <c r="E2014" s="27" t="str">
        <f>IF(Table1[[#This Row],[Ngày2]]="","",MONTH(Table1[[#This Row],[Ngày2]]))</f>
        <v/>
      </c>
      <c r="G2014" s="5">
        <f>IF(AND(Table1[[#This Row],[Số phiếu thu]]&lt;&gt;"",Table1[[#This Row],[Số phiếu chi]]=""),"T",IF(AND(Table1[[#This Row],[Số phiếu thu]]="",Table1[[#This Row],[Số phiếu chi]]&lt;&gt;""),"C",0))</f>
        <v>0</v>
      </c>
    </row>
    <row r="2015" spans="4:7" x14ac:dyDescent="0.25">
      <c r="D2015" s="2" t="str">
        <f>IF(Table1[[#This Row],[Ngày]]="","",Table1[[#This Row],[Ngày]])</f>
        <v/>
      </c>
      <c r="E2015" s="27" t="str">
        <f>IF(Table1[[#This Row],[Ngày2]]="","",MONTH(Table1[[#This Row],[Ngày2]]))</f>
        <v/>
      </c>
      <c r="G2015" s="5">
        <f>IF(AND(Table1[[#This Row],[Số phiếu thu]]&lt;&gt;"",Table1[[#This Row],[Số phiếu chi]]=""),"T",IF(AND(Table1[[#This Row],[Số phiếu thu]]="",Table1[[#This Row],[Số phiếu chi]]&lt;&gt;""),"C",0))</f>
        <v>0</v>
      </c>
    </row>
    <row r="2016" spans="4:7" x14ac:dyDescent="0.25">
      <c r="D2016" s="2" t="str">
        <f>IF(Table1[[#This Row],[Ngày]]="","",Table1[[#This Row],[Ngày]])</f>
        <v/>
      </c>
      <c r="E2016" s="27" t="str">
        <f>IF(Table1[[#This Row],[Ngày2]]="","",MONTH(Table1[[#This Row],[Ngày2]]))</f>
        <v/>
      </c>
      <c r="G2016" s="5">
        <f>IF(AND(Table1[[#This Row],[Số phiếu thu]]&lt;&gt;"",Table1[[#This Row],[Số phiếu chi]]=""),"T",IF(AND(Table1[[#This Row],[Số phiếu thu]]="",Table1[[#This Row],[Số phiếu chi]]&lt;&gt;""),"C",0))</f>
        <v>0</v>
      </c>
    </row>
    <row r="2017" spans="4:7" x14ac:dyDescent="0.25">
      <c r="D2017" s="2" t="str">
        <f>IF(Table1[[#This Row],[Ngày]]="","",Table1[[#This Row],[Ngày]])</f>
        <v/>
      </c>
      <c r="E2017" s="27" t="str">
        <f>IF(Table1[[#This Row],[Ngày2]]="","",MONTH(Table1[[#This Row],[Ngày2]]))</f>
        <v/>
      </c>
      <c r="G2017" s="5">
        <f>IF(AND(Table1[[#This Row],[Số phiếu thu]]&lt;&gt;"",Table1[[#This Row],[Số phiếu chi]]=""),"T",IF(AND(Table1[[#This Row],[Số phiếu thu]]="",Table1[[#This Row],[Số phiếu chi]]&lt;&gt;""),"C",0))</f>
        <v>0</v>
      </c>
    </row>
    <row r="2018" spans="4:7" x14ac:dyDescent="0.25">
      <c r="D2018" s="2" t="str">
        <f>IF(Table1[[#This Row],[Ngày]]="","",Table1[[#This Row],[Ngày]])</f>
        <v/>
      </c>
      <c r="E2018" s="27" t="str">
        <f>IF(Table1[[#This Row],[Ngày2]]="","",MONTH(Table1[[#This Row],[Ngày2]]))</f>
        <v/>
      </c>
      <c r="G2018" s="5">
        <f>IF(AND(Table1[[#This Row],[Số phiếu thu]]&lt;&gt;"",Table1[[#This Row],[Số phiếu chi]]=""),"T",IF(AND(Table1[[#This Row],[Số phiếu thu]]="",Table1[[#This Row],[Số phiếu chi]]&lt;&gt;""),"C",0))</f>
        <v>0</v>
      </c>
    </row>
    <row r="2019" spans="4:7" x14ac:dyDescent="0.25">
      <c r="D2019" s="2" t="str">
        <f>IF(Table1[[#This Row],[Ngày]]="","",Table1[[#This Row],[Ngày]])</f>
        <v/>
      </c>
      <c r="E2019" s="27" t="str">
        <f>IF(Table1[[#This Row],[Ngày2]]="","",MONTH(Table1[[#This Row],[Ngày2]]))</f>
        <v/>
      </c>
      <c r="G2019" s="5">
        <f>IF(AND(Table1[[#This Row],[Số phiếu thu]]&lt;&gt;"",Table1[[#This Row],[Số phiếu chi]]=""),"T",IF(AND(Table1[[#This Row],[Số phiếu thu]]="",Table1[[#This Row],[Số phiếu chi]]&lt;&gt;""),"C",0))</f>
        <v>0</v>
      </c>
    </row>
    <row r="2020" spans="4:7" x14ac:dyDescent="0.25">
      <c r="D2020" s="2" t="str">
        <f>IF(Table1[[#This Row],[Ngày]]="","",Table1[[#This Row],[Ngày]])</f>
        <v/>
      </c>
      <c r="E2020" s="27" t="str">
        <f>IF(Table1[[#This Row],[Ngày2]]="","",MONTH(Table1[[#This Row],[Ngày2]]))</f>
        <v/>
      </c>
      <c r="G2020" s="5">
        <f>IF(AND(Table1[[#This Row],[Số phiếu thu]]&lt;&gt;"",Table1[[#This Row],[Số phiếu chi]]=""),"T",IF(AND(Table1[[#This Row],[Số phiếu thu]]="",Table1[[#This Row],[Số phiếu chi]]&lt;&gt;""),"C",0))</f>
        <v>0</v>
      </c>
    </row>
    <row r="2021" spans="4:7" x14ac:dyDescent="0.25">
      <c r="D2021" s="2" t="str">
        <f>IF(Table1[[#This Row],[Ngày]]="","",Table1[[#This Row],[Ngày]])</f>
        <v/>
      </c>
      <c r="E2021" s="27" t="str">
        <f>IF(Table1[[#This Row],[Ngày2]]="","",MONTH(Table1[[#This Row],[Ngày2]]))</f>
        <v/>
      </c>
      <c r="G2021" s="5">
        <f>IF(AND(Table1[[#This Row],[Số phiếu thu]]&lt;&gt;"",Table1[[#This Row],[Số phiếu chi]]=""),"T",IF(AND(Table1[[#This Row],[Số phiếu thu]]="",Table1[[#This Row],[Số phiếu chi]]&lt;&gt;""),"C",0))</f>
        <v>0</v>
      </c>
    </row>
    <row r="2022" spans="4:7" x14ac:dyDescent="0.25">
      <c r="D2022" s="2" t="str">
        <f>IF(Table1[[#This Row],[Ngày]]="","",Table1[[#This Row],[Ngày]])</f>
        <v/>
      </c>
      <c r="E2022" s="27" t="str">
        <f>IF(Table1[[#This Row],[Ngày2]]="","",MONTH(Table1[[#This Row],[Ngày2]]))</f>
        <v/>
      </c>
      <c r="G2022" s="5">
        <f>IF(AND(Table1[[#This Row],[Số phiếu thu]]&lt;&gt;"",Table1[[#This Row],[Số phiếu chi]]=""),"T",IF(AND(Table1[[#This Row],[Số phiếu thu]]="",Table1[[#This Row],[Số phiếu chi]]&lt;&gt;""),"C",0))</f>
        <v>0</v>
      </c>
    </row>
    <row r="2023" spans="4:7" x14ac:dyDescent="0.25">
      <c r="D2023" s="2" t="str">
        <f>IF(Table1[[#This Row],[Ngày]]="","",Table1[[#This Row],[Ngày]])</f>
        <v/>
      </c>
      <c r="E2023" s="27" t="str">
        <f>IF(Table1[[#This Row],[Ngày2]]="","",MONTH(Table1[[#This Row],[Ngày2]]))</f>
        <v/>
      </c>
      <c r="G2023" s="5">
        <f>IF(AND(Table1[[#This Row],[Số phiếu thu]]&lt;&gt;"",Table1[[#This Row],[Số phiếu chi]]=""),"T",IF(AND(Table1[[#This Row],[Số phiếu thu]]="",Table1[[#This Row],[Số phiếu chi]]&lt;&gt;""),"C",0))</f>
        <v>0</v>
      </c>
    </row>
    <row r="2024" spans="4:7" x14ac:dyDescent="0.25">
      <c r="D2024" s="2" t="str">
        <f>IF(Table1[[#This Row],[Ngày]]="","",Table1[[#This Row],[Ngày]])</f>
        <v/>
      </c>
      <c r="E2024" s="27" t="str">
        <f>IF(Table1[[#This Row],[Ngày2]]="","",MONTH(Table1[[#This Row],[Ngày2]]))</f>
        <v/>
      </c>
      <c r="G2024" s="5">
        <f>IF(AND(Table1[[#This Row],[Số phiếu thu]]&lt;&gt;"",Table1[[#This Row],[Số phiếu chi]]=""),"T",IF(AND(Table1[[#This Row],[Số phiếu thu]]="",Table1[[#This Row],[Số phiếu chi]]&lt;&gt;""),"C",0))</f>
        <v>0</v>
      </c>
    </row>
    <row r="2025" spans="4:7" x14ac:dyDescent="0.25">
      <c r="D2025" s="2" t="str">
        <f>IF(Table1[[#This Row],[Ngày]]="","",Table1[[#This Row],[Ngày]])</f>
        <v/>
      </c>
      <c r="E2025" s="27" t="str">
        <f>IF(Table1[[#This Row],[Ngày2]]="","",MONTH(Table1[[#This Row],[Ngày2]]))</f>
        <v/>
      </c>
      <c r="G2025" s="5">
        <f>IF(AND(Table1[[#This Row],[Số phiếu thu]]&lt;&gt;"",Table1[[#This Row],[Số phiếu chi]]=""),"T",IF(AND(Table1[[#This Row],[Số phiếu thu]]="",Table1[[#This Row],[Số phiếu chi]]&lt;&gt;""),"C",0))</f>
        <v>0</v>
      </c>
    </row>
    <row r="2026" spans="4:7" x14ac:dyDescent="0.25">
      <c r="D2026" s="2" t="str">
        <f>IF(Table1[[#This Row],[Ngày]]="","",Table1[[#This Row],[Ngày]])</f>
        <v/>
      </c>
      <c r="E2026" s="27" t="str">
        <f>IF(Table1[[#This Row],[Ngày2]]="","",MONTH(Table1[[#This Row],[Ngày2]]))</f>
        <v/>
      </c>
      <c r="G2026" s="5">
        <f>IF(AND(Table1[[#This Row],[Số phiếu thu]]&lt;&gt;"",Table1[[#This Row],[Số phiếu chi]]=""),"T",IF(AND(Table1[[#This Row],[Số phiếu thu]]="",Table1[[#This Row],[Số phiếu chi]]&lt;&gt;""),"C",0))</f>
        <v>0</v>
      </c>
    </row>
    <row r="2027" spans="4:7" x14ac:dyDescent="0.25">
      <c r="D2027" s="2" t="str">
        <f>IF(Table1[[#This Row],[Ngày]]="","",Table1[[#This Row],[Ngày]])</f>
        <v/>
      </c>
      <c r="E2027" s="27" t="str">
        <f>IF(Table1[[#This Row],[Ngày2]]="","",MONTH(Table1[[#This Row],[Ngày2]]))</f>
        <v/>
      </c>
      <c r="G2027" s="5">
        <f>IF(AND(Table1[[#This Row],[Số phiếu thu]]&lt;&gt;"",Table1[[#This Row],[Số phiếu chi]]=""),"T",IF(AND(Table1[[#This Row],[Số phiếu thu]]="",Table1[[#This Row],[Số phiếu chi]]&lt;&gt;""),"C",0))</f>
        <v>0</v>
      </c>
    </row>
    <row r="2028" spans="4:7" x14ac:dyDescent="0.25">
      <c r="D2028" s="2" t="str">
        <f>IF(Table1[[#This Row],[Ngày]]="","",Table1[[#This Row],[Ngày]])</f>
        <v/>
      </c>
      <c r="E2028" s="27" t="str">
        <f>IF(Table1[[#This Row],[Ngày2]]="","",MONTH(Table1[[#This Row],[Ngày2]]))</f>
        <v/>
      </c>
      <c r="G2028" s="5">
        <f>IF(AND(Table1[[#This Row],[Số phiếu thu]]&lt;&gt;"",Table1[[#This Row],[Số phiếu chi]]=""),"T",IF(AND(Table1[[#This Row],[Số phiếu thu]]="",Table1[[#This Row],[Số phiếu chi]]&lt;&gt;""),"C",0))</f>
        <v>0</v>
      </c>
    </row>
    <row r="2029" spans="4:7" x14ac:dyDescent="0.25">
      <c r="D2029" s="2" t="str">
        <f>IF(Table1[[#This Row],[Ngày]]="","",Table1[[#This Row],[Ngày]])</f>
        <v/>
      </c>
      <c r="E2029" s="27" t="str">
        <f>IF(Table1[[#This Row],[Ngày2]]="","",MONTH(Table1[[#This Row],[Ngày2]]))</f>
        <v/>
      </c>
      <c r="G2029" s="5">
        <f>IF(AND(Table1[[#This Row],[Số phiếu thu]]&lt;&gt;"",Table1[[#This Row],[Số phiếu chi]]=""),"T",IF(AND(Table1[[#This Row],[Số phiếu thu]]="",Table1[[#This Row],[Số phiếu chi]]&lt;&gt;""),"C",0))</f>
        <v>0</v>
      </c>
    </row>
    <row r="2030" spans="4:7" x14ac:dyDescent="0.25">
      <c r="D2030" s="2" t="str">
        <f>IF(Table1[[#This Row],[Ngày]]="","",Table1[[#This Row],[Ngày]])</f>
        <v/>
      </c>
      <c r="E2030" s="27" t="str">
        <f>IF(Table1[[#This Row],[Ngày2]]="","",MONTH(Table1[[#This Row],[Ngày2]]))</f>
        <v/>
      </c>
      <c r="G2030" s="5">
        <f>IF(AND(Table1[[#This Row],[Số phiếu thu]]&lt;&gt;"",Table1[[#This Row],[Số phiếu chi]]=""),"T",IF(AND(Table1[[#This Row],[Số phiếu thu]]="",Table1[[#This Row],[Số phiếu chi]]&lt;&gt;""),"C",0))</f>
        <v>0</v>
      </c>
    </row>
    <row r="2031" spans="4:7" x14ac:dyDescent="0.25">
      <c r="D2031" s="2" t="str">
        <f>IF(Table1[[#This Row],[Ngày]]="","",Table1[[#This Row],[Ngày]])</f>
        <v/>
      </c>
      <c r="E2031" s="27" t="str">
        <f>IF(Table1[[#This Row],[Ngày2]]="","",MONTH(Table1[[#This Row],[Ngày2]]))</f>
        <v/>
      </c>
      <c r="G2031" s="5">
        <f>IF(AND(Table1[[#This Row],[Số phiếu thu]]&lt;&gt;"",Table1[[#This Row],[Số phiếu chi]]=""),"T",IF(AND(Table1[[#This Row],[Số phiếu thu]]="",Table1[[#This Row],[Số phiếu chi]]&lt;&gt;""),"C",0))</f>
        <v>0</v>
      </c>
    </row>
    <row r="2032" spans="4:7" x14ac:dyDescent="0.25">
      <c r="D2032" s="2" t="str">
        <f>IF(Table1[[#This Row],[Ngày]]="","",Table1[[#This Row],[Ngày]])</f>
        <v/>
      </c>
      <c r="E2032" s="27" t="str">
        <f>IF(Table1[[#This Row],[Ngày2]]="","",MONTH(Table1[[#This Row],[Ngày2]]))</f>
        <v/>
      </c>
      <c r="G2032" s="5">
        <f>IF(AND(Table1[[#This Row],[Số phiếu thu]]&lt;&gt;"",Table1[[#This Row],[Số phiếu chi]]=""),"T",IF(AND(Table1[[#This Row],[Số phiếu thu]]="",Table1[[#This Row],[Số phiếu chi]]&lt;&gt;""),"C",0))</f>
        <v>0</v>
      </c>
    </row>
    <row r="2033" spans="4:7" x14ac:dyDescent="0.25">
      <c r="D2033" s="2" t="str">
        <f>IF(Table1[[#This Row],[Ngày]]="","",Table1[[#This Row],[Ngày]])</f>
        <v/>
      </c>
      <c r="E2033" s="27" t="str">
        <f>IF(Table1[[#This Row],[Ngày2]]="","",MONTH(Table1[[#This Row],[Ngày2]]))</f>
        <v/>
      </c>
      <c r="G2033" s="5">
        <f>IF(AND(Table1[[#This Row],[Số phiếu thu]]&lt;&gt;"",Table1[[#This Row],[Số phiếu chi]]=""),"T",IF(AND(Table1[[#This Row],[Số phiếu thu]]="",Table1[[#This Row],[Số phiếu chi]]&lt;&gt;""),"C",0))</f>
        <v>0</v>
      </c>
    </row>
    <row r="2034" spans="4:7" x14ac:dyDescent="0.25">
      <c r="D2034" s="2" t="str">
        <f>IF(Table1[[#This Row],[Ngày]]="","",Table1[[#This Row],[Ngày]])</f>
        <v/>
      </c>
      <c r="E2034" s="27" t="str">
        <f>IF(Table1[[#This Row],[Ngày2]]="","",MONTH(Table1[[#This Row],[Ngày2]]))</f>
        <v/>
      </c>
      <c r="G2034" s="5">
        <f>IF(AND(Table1[[#This Row],[Số phiếu thu]]&lt;&gt;"",Table1[[#This Row],[Số phiếu chi]]=""),"T",IF(AND(Table1[[#This Row],[Số phiếu thu]]="",Table1[[#This Row],[Số phiếu chi]]&lt;&gt;""),"C",0))</f>
        <v>0</v>
      </c>
    </row>
    <row r="2035" spans="4:7" x14ac:dyDescent="0.25">
      <c r="D2035" s="2" t="str">
        <f>IF(Table1[[#This Row],[Ngày]]="","",Table1[[#This Row],[Ngày]])</f>
        <v/>
      </c>
      <c r="E2035" s="27" t="str">
        <f>IF(Table1[[#This Row],[Ngày2]]="","",MONTH(Table1[[#This Row],[Ngày2]]))</f>
        <v/>
      </c>
      <c r="G2035" s="5">
        <f>IF(AND(Table1[[#This Row],[Số phiếu thu]]&lt;&gt;"",Table1[[#This Row],[Số phiếu chi]]=""),"T",IF(AND(Table1[[#This Row],[Số phiếu thu]]="",Table1[[#This Row],[Số phiếu chi]]&lt;&gt;""),"C",0))</f>
        <v>0</v>
      </c>
    </row>
    <row r="2036" spans="4:7" x14ac:dyDescent="0.25">
      <c r="D2036" s="2" t="str">
        <f>IF(Table1[[#This Row],[Ngày]]="","",Table1[[#This Row],[Ngày]])</f>
        <v/>
      </c>
      <c r="E2036" s="27" t="str">
        <f>IF(Table1[[#This Row],[Ngày2]]="","",MONTH(Table1[[#This Row],[Ngày2]]))</f>
        <v/>
      </c>
      <c r="G2036" s="5">
        <f>IF(AND(Table1[[#This Row],[Số phiếu thu]]&lt;&gt;"",Table1[[#This Row],[Số phiếu chi]]=""),"T",IF(AND(Table1[[#This Row],[Số phiếu thu]]="",Table1[[#This Row],[Số phiếu chi]]&lt;&gt;""),"C",0))</f>
        <v>0</v>
      </c>
    </row>
    <row r="2037" spans="4:7" x14ac:dyDescent="0.25">
      <c r="D2037" s="2" t="str">
        <f>IF(Table1[[#This Row],[Ngày]]="","",Table1[[#This Row],[Ngày]])</f>
        <v/>
      </c>
      <c r="E2037" s="27" t="str">
        <f>IF(Table1[[#This Row],[Ngày2]]="","",MONTH(Table1[[#This Row],[Ngày2]]))</f>
        <v/>
      </c>
      <c r="G2037" s="5">
        <f>IF(AND(Table1[[#This Row],[Số phiếu thu]]&lt;&gt;"",Table1[[#This Row],[Số phiếu chi]]=""),"T",IF(AND(Table1[[#This Row],[Số phiếu thu]]="",Table1[[#This Row],[Số phiếu chi]]&lt;&gt;""),"C",0))</f>
        <v>0</v>
      </c>
    </row>
    <row r="2038" spans="4:7" x14ac:dyDescent="0.25">
      <c r="D2038" s="2" t="str">
        <f>IF(Table1[[#This Row],[Ngày]]="","",Table1[[#This Row],[Ngày]])</f>
        <v/>
      </c>
      <c r="E2038" s="27" t="str">
        <f>IF(Table1[[#This Row],[Ngày2]]="","",MONTH(Table1[[#This Row],[Ngày2]]))</f>
        <v/>
      </c>
      <c r="G2038" s="5">
        <f>IF(AND(Table1[[#This Row],[Số phiếu thu]]&lt;&gt;"",Table1[[#This Row],[Số phiếu chi]]=""),"T",IF(AND(Table1[[#This Row],[Số phiếu thu]]="",Table1[[#This Row],[Số phiếu chi]]&lt;&gt;""),"C",0))</f>
        <v>0</v>
      </c>
    </row>
    <row r="2039" spans="4:7" x14ac:dyDescent="0.25">
      <c r="D2039" s="2" t="str">
        <f>IF(Table1[[#This Row],[Ngày]]="","",Table1[[#This Row],[Ngày]])</f>
        <v/>
      </c>
      <c r="E2039" s="27" t="str">
        <f>IF(Table1[[#This Row],[Ngày2]]="","",MONTH(Table1[[#This Row],[Ngày2]]))</f>
        <v/>
      </c>
      <c r="G2039" s="5">
        <f>IF(AND(Table1[[#This Row],[Số phiếu thu]]&lt;&gt;"",Table1[[#This Row],[Số phiếu chi]]=""),"T",IF(AND(Table1[[#This Row],[Số phiếu thu]]="",Table1[[#This Row],[Số phiếu chi]]&lt;&gt;""),"C",0))</f>
        <v>0</v>
      </c>
    </row>
    <row r="2040" spans="4:7" x14ac:dyDescent="0.25">
      <c r="D2040" s="2" t="str">
        <f>IF(Table1[[#This Row],[Ngày]]="","",Table1[[#This Row],[Ngày]])</f>
        <v/>
      </c>
      <c r="E2040" s="27" t="str">
        <f>IF(Table1[[#This Row],[Ngày2]]="","",MONTH(Table1[[#This Row],[Ngày2]]))</f>
        <v/>
      </c>
      <c r="G2040" s="5">
        <f>IF(AND(Table1[[#This Row],[Số phiếu thu]]&lt;&gt;"",Table1[[#This Row],[Số phiếu chi]]=""),"T",IF(AND(Table1[[#This Row],[Số phiếu thu]]="",Table1[[#This Row],[Số phiếu chi]]&lt;&gt;""),"C",0))</f>
        <v>0</v>
      </c>
    </row>
    <row r="2041" spans="4:7" x14ac:dyDescent="0.25">
      <c r="D2041" s="2" t="str">
        <f>IF(Table1[[#This Row],[Ngày]]="","",Table1[[#This Row],[Ngày]])</f>
        <v/>
      </c>
      <c r="E2041" s="27" t="str">
        <f>IF(Table1[[#This Row],[Ngày2]]="","",MONTH(Table1[[#This Row],[Ngày2]]))</f>
        <v/>
      </c>
      <c r="G2041" s="5">
        <f>IF(AND(Table1[[#This Row],[Số phiếu thu]]&lt;&gt;"",Table1[[#This Row],[Số phiếu chi]]=""),"T",IF(AND(Table1[[#This Row],[Số phiếu thu]]="",Table1[[#This Row],[Số phiếu chi]]&lt;&gt;""),"C",0))</f>
        <v>0</v>
      </c>
    </row>
    <row r="2042" spans="4:7" x14ac:dyDescent="0.25">
      <c r="D2042" s="2" t="str">
        <f>IF(Table1[[#This Row],[Ngày]]="","",Table1[[#This Row],[Ngày]])</f>
        <v/>
      </c>
      <c r="E2042" s="27" t="str">
        <f>IF(Table1[[#This Row],[Ngày2]]="","",MONTH(Table1[[#This Row],[Ngày2]]))</f>
        <v/>
      </c>
      <c r="G2042" s="5">
        <f>IF(AND(Table1[[#This Row],[Số phiếu thu]]&lt;&gt;"",Table1[[#This Row],[Số phiếu chi]]=""),"T",IF(AND(Table1[[#This Row],[Số phiếu thu]]="",Table1[[#This Row],[Số phiếu chi]]&lt;&gt;""),"C",0))</f>
        <v>0</v>
      </c>
    </row>
    <row r="2043" spans="4:7" x14ac:dyDescent="0.25">
      <c r="D2043" s="2" t="str">
        <f>IF(Table1[[#This Row],[Ngày]]="","",Table1[[#This Row],[Ngày]])</f>
        <v/>
      </c>
      <c r="E2043" s="27" t="str">
        <f>IF(Table1[[#This Row],[Ngày2]]="","",MONTH(Table1[[#This Row],[Ngày2]]))</f>
        <v/>
      </c>
      <c r="G2043" s="5">
        <f>IF(AND(Table1[[#This Row],[Số phiếu thu]]&lt;&gt;"",Table1[[#This Row],[Số phiếu chi]]=""),"T",IF(AND(Table1[[#This Row],[Số phiếu thu]]="",Table1[[#This Row],[Số phiếu chi]]&lt;&gt;""),"C",0))</f>
        <v>0</v>
      </c>
    </row>
    <row r="2044" spans="4:7" x14ac:dyDescent="0.25">
      <c r="D2044" s="2" t="str">
        <f>IF(Table1[[#This Row],[Ngày]]="","",Table1[[#This Row],[Ngày]])</f>
        <v/>
      </c>
      <c r="E2044" s="27" t="str">
        <f>IF(Table1[[#This Row],[Ngày2]]="","",MONTH(Table1[[#This Row],[Ngày2]]))</f>
        <v/>
      </c>
      <c r="G2044" s="5">
        <f>IF(AND(Table1[[#This Row],[Số phiếu thu]]&lt;&gt;"",Table1[[#This Row],[Số phiếu chi]]=""),"T",IF(AND(Table1[[#This Row],[Số phiếu thu]]="",Table1[[#This Row],[Số phiếu chi]]&lt;&gt;""),"C",0))</f>
        <v>0</v>
      </c>
    </row>
    <row r="2045" spans="4:7" x14ac:dyDescent="0.25">
      <c r="D2045" s="2" t="str">
        <f>IF(Table1[[#This Row],[Ngày]]="","",Table1[[#This Row],[Ngày]])</f>
        <v/>
      </c>
      <c r="E2045" s="27" t="str">
        <f>IF(Table1[[#This Row],[Ngày2]]="","",MONTH(Table1[[#This Row],[Ngày2]]))</f>
        <v/>
      </c>
      <c r="G2045" s="5">
        <f>IF(AND(Table1[[#This Row],[Số phiếu thu]]&lt;&gt;"",Table1[[#This Row],[Số phiếu chi]]=""),"T",IF(AND(Table1[[#This Row],[Số phiếu thu]]="",Table1[[#This Row],[Số phiếu chi]]&lt;&gt;""),"C",0))</f>
        <v>0</v>
      </c>
    </row>
    <row r="2046" spans="4:7" x14ac:dyDescent="0.25">
      <c r="D2046" s="2" t="str">
        <f>IF(Table1[[#This Row],[Ngày]]="","",Table1[[#This Row],[Ngày]])</f>
        <v/>
      </c>
      <c r="E2046" s="27" t="str">
        <f>IF(Table1[[#This Row],[Ngày2]]="","",MONTH(Table1[[#This Row],[Ngày2]]))</f>
        <v/>
      </c>
      <c r="G2046" s="5">
        <f>IF(AND(Table1[[#This Row],[Số phiếu thu]]&lt;&gt;"",Table1[[#This Row],[Số phiếu chi]]=""),"T",IF(AND(Table1[[#This Row],[Số phiếu thu]]="",Table1[[#This Row],[Số phiếu chi]]&lt;&gt;""),"C",0))</f>
        <v>0</v>
      </c>
    </row>
    <row r="2047" spans="4:7" x14ac:dyDescent="0.25">
      <c r="D2047" s="2" t="str">
        <f>IF(Table1[[#This Row],[Ngày]]="","",Table1[[#This Row],[Ngày]])</f>
        <v/>
      </c>
      <c r="E2047" s="27" t="str">
        <f>IF(Table1[[#This Row],[Ngày2]]="","",MONTH(Table1[[#This Row],[Ngày2]]))</f>
        <v/>
      </c>
      <c r="G2047" s="5">
        <f>IF(AND(Table1[[#This Row],[Số phiếu thu]]&lt;&gt;"",Table1[[#This Row],[Số phiếu chi]]=""),"T",IF(AND(Table1[[#This Row],[Số phiếu thu]]="",Table1[[#This Row],[Số phiếu chi]]&lt;&gt;""),"C",0))</f>
        <v>0</v>
      </c>
    </row>
    <row r="2048" spans="4:7" x14ac:dyDescent="0.25">
      <c r="D2048" s="2" t="str">
        <f>IF(Table1[[#This Row],[Ngày]]="","",Table1[[#This Row],[Ngày]])</f>
        <v/>
      </c>
      <c r="E2048" s="27" t="str">
        <f>IF(Table1[[#This Row],[Ngày2]]="","",MONTH(Table1[[#This Row],[Ngày2]]))</f>
        <v/>
      </c>
      <c r="G2048" s="5">
        <f>IF(AND(Table1[[#This Row],[Số phiếu thu]]&lt;&gt;"",Table1[[#This Row],[Số phiếu chi]]=""),"T",IF(AND(Table1[[#This Row],[Số phiếu thu]]="",Table1[[#This Row],[Số phiếu chi]]&lt;&gt;""),"C",0))</f>
        <v>0</v>
      </c>
    </row>
    <row r="2049" spans="4:7" x14ac:dyDescent="0.25">
      <c r="D2049" s="2" t="str">
        <f>IF(Table1[[#This Row],[Ngày]]="","",Table1[[#This Row],[Ngày]])</f>
        <v/>
      </c>
      <c r="E2049" s="27" t="str">
        <f>IF(Table1[[#This Row],[Ngày2]]="","",MONTH(Table1[[#This Row],[Ngày2]]))</f>
        <v/>
      </c>
      <c r="G2049" s="5">
        <f>IF(AND(Table1[[#This Row],[Số phiếu thu]]&lt;&gt;"",Table1[[#This Row],[Số phiếu chi]]=""),"T",IF(AND(Table1[[#This Row],[Số phiếu thu]]="",Table1[[#This Row],[Số phiếu chi]]&lt;&gt;""),"C",0))</f>
        <v>0</v>
      </c>
    </row>
    <row r="2050" spans="4:7" x14ac:dyDescent="0.25">
      <c r="D2050" s="2" t="str">
        <f>IF(Table1[[#This Row],[Ngày]]="","",Table1[[#This Row],[Ngày]])</f>
        <v/>
      </c>
      <c r="E2050" s="27" t="str">
        <f>IF(Table1[[#This Row],[Ngày2]]="","",MONTH(Table1[[#This Row],[Ngày2]]))</f>
        <v/>
      </c>
      <c r="G2050" s="5">
        <f>IF(AND(Table1[[#This Row],[Số phiếu thu]]&lt;&gt;"",Table1[[#This Row],[Số phiếu chi]]=""),"T",IF(AND(Table1[[#This Row],[Số phiếu thu]]="",Table1[[#This Row],[Số phiếu chi]]&lt;&gt;""),"C",0))</f>
        <v>0</v>
      </c>
    </row>
    <row r="2051" spans="4:7" x14ac:dyDescent="0.25">
      <c r="D2051" s="2" t="str">
        <f>IF(Table1[[#This Row],[Ngày]]="","",Table1[[#This Row],[Ngày]])</f>
        <v/>
      </c>
      <c r="E2051" s="27" t="str">
        <f>IF(Table1[[#This Row],[Ngày2]]="","",MONTH(Table1[[#This Row],[Ngày2]]))</f>
        <v/>
      </c>
      <c r="G2051" s="5">
        <f>IF(AND(Table1[[#This Row],[Số phiếu thu]]&lt;&gt;"",Table1[[#This Row],[Số phiếu chi]]=""),"T",IF(AND(Table1[[#This Row],[Số phiếu thu]]="",Table1[[#This Row],[Số phiếu chi]]&lt;&gt;""),"C",0))</f>
        <v>0</v>
      </c>
    </row>
    <row r="2052" spans="4:7" x14ac:dyDescent="0.25">
      <c r="D2052" s="2" t="str">
        <f>IF(Table1[[#This Row],[Ngày]]="","",Table1[[#This Row],[Ngày]])</f>
        <v/>
      </c>
      <c r="E2052" s="27" t="str">
        <f>IF(Table1[[#This Row],[Ngày2]]="","",MONTH(Table1[[#This Row],[Ngày2]]))</f>
        <v/>
      </c>
      <c r="G2052" s="5">
        <f>IF(AND(Table1[[#This Row],[Số phiếu thu]]&lt;&gt;"",Table1[[#This Row],[Số phiếu chi]]=""),"T",IF(AND(Table1[[#This Row],[Số phiếu thu]]="",Table1[[#This Row],[Số phiếu chi]]&lt;&gt;""),"C",0))</f>
        <v>0</v>
      </c>
    </row>
    <row r="2053" spans="4:7" x14ac:dyDescent="0.25">
      <c r="D2053" s="2" t="str">
        <f>IF(Table1[[#This Row],[Ngày]]="","",Table1[[#This Row],[Ngày]])</f>
        <v/>
      </c>
      <c r="E2053" s="27" t="str">
        <f>IF(Table1[[#This Row],[Ngày2]]="","",MONTH(Table1[[#This Row],[Ngày2]]))</f>
        <v/>
      </c>
      <c r="G2053" s="5">
        <f>IF(AND(Table1[[#This Row],[Số phiếu thu]]&lt;&gt;"",Table1[[#This Row],[Số phiếu chi]]=""),"T",IF(AND(Table1[[#This Row],[Số phiếu thu]]="",Table1[[#This Row],[Số phiếu chi]]&lt;&gt;""),"C",0))</f>
        <v>0</v>
      </c>
    </row>
    <row r="2054" spans="4:7" x14ac:dyDescent="0.25">
      <c r="D2054" s="2" t="str">
        <f>IF(Table1[[#This Row],[Ngày]]="","",Table1[[#This Row],[Ngày]])</f>
        <v/>
      </c>
      <c r="E2054" s="27" t="str">
        <f>IF(Table1[[#This Row],[Ngày2]]="","",MONTH(Table1[[#This Row],[Ngày2]]))</f>
        <v/>
      </c>
      <c r="G2054" s="5">
        <f>IF(AND(Table1[[#This Row],[Số phiếu thu]]&lt;&gt;"",Table1[[#This Row],[Số phiếu chi]]=""),"T",IF(AND(Table1[[#This Row],[Số phiếu thu]]="",Table1[[#This Row],[Số phiếu chi]]&lt;&gt;""),"C",0))</f>
        <v>0</v>
      </c>
    </row>
    <row r="2055" spans="4:7" x14ac:dyDescent="0.25">
      <c r="D2055" s="2" t="str">
        <f>IF(Table1[[#This Row],[Ngày]]="","",Table1[[#This Row],[Ngày]])</f>
        <v/>
      </c>
      <c r="E2055" s="27" t="str">
        <f>IF(Table1[[#This Row],[Ngày2]]="","",MONTH(Table1[[#This Row],[Ngày2]]))</f>
        <v/>
      </c>
      <c r="G2055" s="5">
        <f>IF(AND(Table1[[#This Row],[Số phiếu thu]]&lt;&gt;"",Table1[[#This Row],[Số phiếu chi]]=""),"T",IF(AND(Table1[[#This Row],[Số phiếu thu]]="",Table1[[#This Row],[Số phiếu chi]]&lt;&gt;""),"C",0))</f>
        <v>0</v>
      </c>
    </row>
    <row r="2056" spans="4:7" x14ac:dyDescent="0.25">
      <c r="D2056" s="2" t="str">
        <f>IF(Table1[[#This Row],[Ngày]]="","",Table1[[#This Row],[Ngày]])</f>
        <v/>
      </c>
      <c r="E2056" s="27" t="str">
        <f>IF(Table1[[#This Row],[Ngày2]]="","",MONTH(Table1[[#This Row],[Ngày2]]))</f>
        <v/>
      </c>
      <c r="G2056" s="5">
        <f>IF(AND(Table1[[#This Row],[Số phiếu thu]]&lt;&gt;"",Table1[[#This Row],[Số phiếu chi]]=""),"T",IF(AND(Table1[[#This Row],[Số phiếu thu]]="",Table1[[#This Row],[Số phiếu chi]]&lt;&gt;""),"C",0))</f>
        <v>0</v>
      </c>
    </row>
    <row r="2057" spans="4:7" x14ac:dyDescent="0.25">
      <c r="D2057" s="2" t="str">
        <f>IF(Table1[[#This Row],[Ngày]]="","",Table1[[#This Row],[Ngày]])</f>
        <v/>
      </c>
      <c r="E2057" s="27" t="str">
        <f>IF(Table1[[#This Row],[Ngày2]]="","",MONTH(Table1[[#This Row],[Ngày2]]))</f>
        <v/>
      </c>
      <c r="G2057" s="5">
        <f>IF(AND(Table1[[#This Row],[Số phiếu thu]]&lt;&gt;"",Table1[[#This Row],[Số phiếu chi]]=""),"T",IF(AND(Table1[[#This Row],[Số phiếu thu]]="",Table1[[#This Row],[Số phiếu chi]]&lt;&gt;""),"C",0))</f>
        <v>0</v>
      </c>
    </row>
    <row r="2058" spans="4:7" x14ac:dyDescent="0.25">
      <c r="D2058" s="2" t="str">
        <f>IF(Table1[[#This Row],[Ngày]]="","",Table1[[#This Row],[Ngày]])</f>
        <v/>
      </c>
      <c r="E2058" s="27" t="str">
        <f>IF(Table1[[#This Row],[Ngày2]]="","",MONTH(Table1[[#This Row],[Ngày2]]))</f>
        <v/>
      </c>
      <c r="G2058" s="5">
        <f>IF(AND(Table1[[#This Row],[Số phiếu thu]]&lt;&gt;"",Table1[[#This Row],[Số phiếu chi]]=""),"T",IF(AND(Table1[[#This Row],[Số phiếu thu]]="",Table1[[#This Row],[Số phiếu chi]]&lt;&gt;""),"C",0))</f>
        <v>0</v>
      </c>
    </row>
    <row r="2059" spans="4:7" x14ac:dyDescent="0.25">
      <c r="D2059" s="2" t="str">
        <f>IF(Table1[[#This Row],[Ngày]]="","",Table1[[#This Row],[Ngày]])</f>
        <v/>
      </c>
      <c r="E2059" s="27" t="str">
        <f>IF(Table1[[#This Row],[Ngày2]]="","",MONTH(Table1[[#This Row],[Ngày2]]))</f>
        <v/>
      </c>
      <c r="G2059" s="5">
        <f>IF(AND(Table1[[#This Row],[Số phiếu thu]]&lt;&gt;"",Table1[[#This Row],[Số phiếu chi]]=""),"T",IF(AND(Table1[[#This Row],[Số phiếu thu]]="",Table1[[#This Row],[Số phiếu chi]]&lt;&gt;""),"C",0))</f>
        <v>0</v>
      </c>
    </row>
    <row r="2060" spans="4:7" x14ac:dyDescent="0.25">
      <c r="D2060" s="2" t="str">
        <f>IF(Table1[[#This Row],[Ngày]]="","",Table1[[#This Row],[Ngày]])</f>
        <v/>
      </c>
      <c r="E2060" s="27" t="str">
        <f>IF(Table1[[#This Row],[Ngày2]]="","",MONTH(Table1[[#This Row],[Ngày2]]))</f>
        <v/>
      </c>
      <c r="G2060" s="5">
        <f>IF(AND(Table1[[#This Row],[Số phiếu thu]]&lt;&gt;"",Table1[[#This Row],[Số phiếu chi]]=""),"T",IF(AND(Table1[[#This Row],[Số phiếu thu]]="",Table1[[#This Row],[Số phiếu chi]]&lt;&gt;""),"C",0))</f>
        <v>0</v>
      </c>
    </row>
    <row r="2061" spans="4:7" x14ac:dyDescent="0.25">
      <c r="D2061" s="2" t="str">
        <f>IF(Table1[[#This Row],[Ngày]]="","",Table1[[#This Row],[Ngày]])</f>
        <v/>
      </c>
      <c r="E2061" s="27" t="str">
        <f>IF(Table1[[#This Row],[Ngày2]]="","",MONTH(Table1[[#This Row],[Ngày2]]))</f>
        <v/>
      </c>
      <c r="G2061" s="5">
        <f>IF(AND(Table1[[#This Row],[Số phiếu thu]]&lt;&gt;"",Table1[[#This Row],[Số phiếu chi]]=""),"T",IF(AND(Table1[[#This Row],[Số phiếu thu]]="",Table1[[#This Row],[Số phiếu chi]]&lt;&gt;""),"C",0))</f>
        <v>0</v>
      </c>
    </row>
    <row r="2062" spans="4:7" x14ac:dyDescent="0.25">
      <c r="D2062" s="2" t="str">
        <f>IF(Table1[[#This Row],[Ngày]]="","",Table1[[#This Row],[Ngày]])</f>
        <v/>
      </c>
      <c r="E2062" s="27" t="str">
        <f>IF(Table1[[#This Row],[Ngày2]]="","",MONTH(Table1[[#This Row],[Ngày2]]))</f>
        <v/>
      </c>
      <c r="G2062" s="5">
        <f>IF(AND(Table1[[#This Row],[Số phiếu thu]]&lt;&gt;"",Table1[[#This Row],[Số phiếu chi]]=""),"T",IF(AND(Table1[[#This Row],[Số phiếu thu]]="",Table1[[#This Row],[Số phiếu chi]]&lt;&gt;""),"C",0))</f>
        <v>0</v>
      </c>
    </row>
    <row r="2063" spans="4:7" x14ac:dyDescent="0.25">
      <c r="D2063" s="2" t="str">
        <f>IF(Table1[[#This Row],[Ngày]]="","",Table1[[#This Row],[Ngày]])</f>
        <v/>
      </c>
      <c r="E2063" s="27" t="str">
        <f>IF(Table1[[#This Row],[Ngày2]]="","",MONTH(Table1[[#This Row],[Ngày2]]))</f>
        <v/>
      </c>
      <c r="G2063" s="5">
        <f>IF(AND(Table1[[#This Row],[Số phiếu thu]]&lt;&gt;"",Table1[[#This Row],[Số phiếu chi]]=""),"T",IF(AND(Table1[[#This Row],[Số phiếu thu]]="",Table1[[#This Row],[Số phiếu chi]]&lt;&gt;""),"C",0))</f>
        <v>0</v>
      </c>
    </row>
    <row r="2064" spans="4:7" x14ac:dyDescent="0.25">
      <c r="D2064" s="2" t="str">
        <f>IF(Table1[[#This Row],[Ngày]]="","",Table1[[#This Row],[Ngày]])</f>
        <v/>
      </c>
      <c r="E2064" s="27" t="str">
        <f>IF(Table1[[#This Row],[Ngày2]]="","",MONTH(Table1[[#This Row],[Ngày2]]))</f>
        <v/>
      </c>
      <c r="G2064" s="5">
        <f>IF(AND(Table1[[#This Row],[Số phiếu thu]]&lt;&gt;"",Table1[[#This Row],[Số phiếu chi]]=""),"T",IF(AND(Table1[[#This Row],[Số phiếu thu]]="",Table1[[#This Row],[Số phiếu chi]]&lt;&gt;""),"C",0))</f>
        <v>0</v>
      </c>
    </row>
    <row r="2065" spans="4:7" x14ac:dyDescent="0.25">
      <c r="D2065" s="2" t="str">
        <f>IF(Table1[[#This Row],[Ngày]]="","",Table1[[#This Row],[Ngày]])</f>
        <v/>
      </c>
      <c r="E2065" s="27" t="str">
        <f>IF(Table1[[#This Row],[Ngày2]]="","",MONTH(Table1[[#This Row],[Ngày2]]))</f>
        <v/>
      </c>
      <c r="G2065" s="5">
        <f>IF(AND(Table1[[#This Row],[Số phiếu thu]]&lt;&gt;"",Table1[[#This Row],[Số phiếu chi]]=""),"T",IF(AND(Table1[[#This Row],[Số phiếu thu]]="",Table1[[#This Row],[Số phiếu chi]]&lt;&gt;""),"C",0))</f>
        <v>0</v>
      </c>
    </row>
    <row r="2066" spans="4:7" x14ac:dyDescent="0.25">
      <c r="D2066" s="2" t="str">
        <f>IF(Table1[[#This Row],[Ngày]]="","",Table1[[#This Row],[Ngày]])</f>
        <v/>
      </c>
      <c r="E2066" s="27" t="str">
        <f>IF(Table1[[#This Row],[Ngày2]]="","",MONTH(Table1[[#This Row],[Ngày2]]))</f>
        <v/>
      </c>
      <c r="G2066" s="5">
        <f>IF(AND(Table1[[#This Row],[Số phiếu thu]]&lt;&gt;"",Table1[[#This Row],[Số phiếu chi]]=""),"T",IF(AND(Table1[[#This Row],[Số phiếu thu]]="",Table1[[#This Row],[Số phiếu chi]]&lt;&gt;""),"C",0))</f>
        <v>0</v>
      </c>
    </row>
    <row r="2067" spans="4:7" x14ac:dyDescent="0.25">
      <c r="D2067" s="2" t="str">
        <f>IF(Table1[[#This Row],[Ngày]]="","",Table1[[#This Row],[Ngày]])</f>
        <v/>
      </c>
      <c r="E2067" s="27" t="str">
        <f>IF(Table1[[#This Row],[Ngày2]]="","",MONTH(Table1[[#This Row],[Ngày2]]))</f>
        <v/>
      </c>
      <c r="G2067" s="5">
        <f>IF(AND(Table1[[#This Row],[Số phiếu thu]]&lt;&gt;"",Table1[[#This Row],[Số phiếu chi]]=""),"T",IF(AND(Table1[[#This Row],[Số phiếu thu]]="",Table1[[#This Row],[Số phiếu chi]]&lt;&gt;""),"C",0))</f>
        <v>0</v>
      </c>
    </row>
    <row r="2068" spans="4:7" x14ac:dyDescent="0.25">
      <c r="D2068" s="2" t="str">
        <f>IF(Table1[[#This Row],[Ngày]]="","",Table1[[#This Row],[Ngày]])</f>
        <v/>
      </c>
      <c r="E2068" s="27" t="str">
        <f>IF(Table1[[#This Row],[Ngày2]]="","",MONTH(Table1[[#This Row],[Ngày2]]))</f>
        <v/>
      </c>
      <c r="G2068" s="5">
        <f>IF(AND(Table1[[#This Row],[Số phiếu thu]]&lt;&gt;"",Table1[[#This Row],[Số phiếu chi]]=""),"T",IF(AND(Table1[[#This Row],[Số phiếu thu]]="",Table1[[#This Row],[Số phiếu chi]]&lt;&gt;""),"C",0))</f>
        <v>0</v>
      </c>
    </row>
    <row r="2069" spans="4:7" x14ac:dyDescent="0.25">
      <c r="D2069" s="2" t="str">
        <f>IF(Table1[[#This Row],[Ngày]]="","",Table1[[#This Row],[Ngày]])</f>
        <v/>
      </c>
      <c r="E2069" s="27" t="str">
        <f>IF(Table1[[#This Row],[Ngày2]]="","",MONTH(Table1[[#This Row],[Ngày2]]))</f>
        <v/>
      </c>
      <c r="G2069" s="5">
        <f>IF(AND(Table1[[#This Row],[Số phiếu thu]]&lt;&gt;"",Table1[[#This Row],[Số phiếu chi]]=""),"T",IF(AND(Table1[[#This Row],[Số phiếu thu]]="",Table1[[#This Row],[Số phiếu chi]]&lt;&gt;""),"C",0))</f>
        <v>0</v>
      </c>
    </row>
    <row r="2070" spans="4:7" x14ac:dyDescent="0.25">
      <c r="D2070" s="2" t="str">
        <f>IF(Table1[[#This Row],[Ngày]]="","",Table1[[#This Row],[Ngày]])</f>
        <v/>
      </c>
      <c r="E2070" s="27" t="str">
        <f>IF(Table1[[#This Row],[Ngày2]]="","",MONTH(Table1[[#This Row],[Ngày2]]))</f>
        <v/>
      </c>
      <c r="G2070" s="5">
        <f>IF(AND(Table1[[#This Row],[Số phiếu thu]]&lt;&gt;"",Table1[[#This Row],[Số phiếu chi]]=""),"T",IF(AND(Table1[[#This Row],[Số phiếu thu]]="",Table1[[#This Row],[Số phiếu chi]]&lt;&gt;""),"C",0))</f>
        <v>0</v>
      </c>
    </row>
    <row r="2071" spans="4:7" x14ac:dyDescent="0.25">
      <c r="D2071" s="2" t="str">
        <f>IF(Table1[[#This Row],[Ngày]]="","",Table1[[#This Row],[Ngày]])</f>
        <v/>
      </c>
      <c r="E2071" s="27" t="str">
        <f>IF(Table1[[#This Row],[Ngày2]]="","",MONTH(Table1[[#This Row],[Ngày2]]))</f>
        <v/>
      </c>
      <c r="G2071" s="5">
        <f>IF(AND(Table1[[#This Row],[Số phiếu thu]]&lt;&gt;"",Table1[[#This Row],[Số phiếu chi]]=""),"T",IF(AND(Table1[[#This Row],[Số phiếu thu]]="",Table1[[#This Row],[Số phiếu chi]]&lt;&gt;""),"C",0))</f>
        <v>0</v>
      </c>
    </row>
    <row r="2072" spans="4:7" x14ac:dyDescent="0.25">
      <c r="D2072" s="2" t="str">
        <f>IF(Table1[[#This Row],[Ngày]]="","",Table1[[#This Row],[Ngày]])</f>
        <v/>
      </c>
      <c r="E2072" s="27" t="str">
        <f>IF(Table1[[#This Row],[Ngày2]]="","",MONTH(Table1[[#This Row],[Ngày2]]))</f>
        <v/>
      </c>
      <c r="G2072" s="5">
        <f>IF(AND(Table1[[#This Row],[Số phiếu thu]]&lt;&gt;"",Table1[[#This Row],[Số phiếu chi]]=""),"T",IF(AND(Table1[[#This Row],[Số phiếu thu]]="",Table1[[#This Row],[Số phiếu chi]]&lt;&gt;""),"C",0))</f>
        <v>0</v>
      </c>
    </row>
    <row r="2073" spans="4:7" x14ac:dyDescent="0.25">
      <c r="D2073" s="2" t="str">
        <f>IF(Table1[[#This Row],[Ngày]]="","",Table1[[#This Row],[Ngày]])</f>
        <v/>
      </c>
      <c r="E2073" s="27" t="str">
        <f>IF(Table1[[#This Row],[Ngày2]]="","",MONTH(Table1[[#This Row],[Ngày2]]))</f>
        <v/>
      </c>
      <c r="G2073" s="5">
        <f>IF(AND(Table1[[#This Row],[Số phiếu thu]]&lt;&gt;"",Table1[[#This Row],[Số phiếu chi]]=""),"T",IF(AND(Table1[[#This Row],[Số phiếu thu]]="",Table1[[#This Row],[Số phiếu chi]]&lt;&gt;""),"C",0))</f>
        <v>0</v>
      </c>
    </row>
    <row r="2074" spans="4:7" x14ac:dyDescent="0.25">
      <c r="D2074" s="2" t="str">
        <f>IF(Table1[[#This Row],[Ngày]]="","",Table1[[#This Row],[Ngày]])</f>
        <v/>
      </c>
      <c r="E2074" s="27" t="str">
        <f>IF(Table1[[#This Row],[Ngày2]]="","",MONTH(Table1[[#This Row],[Ngày2]]))</f>
        <v/>
      </c>
      <c r="G2074" s="5">
        <f>IF(AND(Table1[[#This Row],[Số phiếu thu]]&lt;&gt;"",Table1[[#This Row],[Số phiếu chi]]=""),"T",IF(AND(Table1[[#This Row],[Số phiếu thu]]="",Table1[[#This Row],[Số phiếu chi]]&lt;&gt;""),"C",0))</f>
        <v>0</v>
      </c>
    </row>
    <row r="2075" spans="4:7" x14ac:dyDescent="0.25">
      <c r="D2075" s="2" t="str">
        <f>IF(Table1[[#This Row],[Ngày]]="","",Table1[[#This Row],[Ngày]])</f>
        <v/>
      </c>
      <c r="E2075" s="27" t="str">
        <f>IF(Table1[[#This Row],[Ngày2]]="","",MONTH(Table1[[#This Row],[Ngày2]]))</f>
        <v/>
      </c>
      <c r="G2075" s="5">
        <f>IF(AND(Table1[[#This Row],[Số phiếu thu]]&lt;&gt;"",Table1[[#This Row],[Số phiếu chi]]=""),"T",IF(AND(Table1[[#This Row],[Số phiếu thu]]="",Table1[[#This Row],[Số phiếu chi]]&lt;&gt;""),"C",0))</f>
        <v>0</v>
      </c>
    </row>
    <row r="2076" spans="4:7" x14ac:dyDescent="0.25">
      <c r="D2076" s="2" t="str">
        <f>IF(Table1[[#This Row],[Ngày]]="","",Table1[[#This Row],[Ngày]])</f>
        <v/>
      </c>
      <c r="E2076" s="27" t="str">
        <f>IF(Table1[[#This Row],[Ngày2]]="","",MONTH(Table1[[#This Row],[Ngày2]]))</f>
        <v/>
      </c>
      <c r="G2076" s="5">
        <f>IF(AND(Table1[[#This Row],[Số phiếu thu]]&lt;&gt;"",Table1[[#This Row],[Số phiếu chi]]=""),"T",IF(AND(Table1[[#This Row],[Số phiếu thu]]="",Table1[[#This Row],[Số phiếu chi]]&lt;&gt;""),"C",0))</f>
        <v>0</v>
      </c>
    </row>
    <row r="2077" spans="4:7" x14ac:dyDescent="0.25">
      <c r="D2077" s="2" t="str">
        <f>IF(Table1[[#This Row],[Ngày]]="","",Table1[[#This Row],[Ngày]])</f>
        <v/>
      </c>
      <c r="E2077" s="27" t="str">
        <f>IF(Table1[[#This Row],[Ngày2]]="","",MONTH(Table1[[#This Row],[Ngày2]]))</f>
        <v/>
      </c>
      <c r="G2077" s="5">
        <f>IF(AND(Table1[[#This Row],[Số phiếu thu]]&lt;&gt;"",Table1[[#This Row],[Số phiếu chi]]=""),"T",IF(AND(Table1[[#This Row],[Số phiếu thu]]="",Table1[[#This Row],[Số phiếu chi]]&lt;&gt;""),"C",0))</f>
        <v>0</v>
      </c>
    </row>
    <row r="2078" spans="4:7" x14ac:dyDescent="0.25">
      <c r="D2078" s="2" t="str">
        <f>IF(Table1[[#This Row],[Ngày]]="","",Table1[[#This Row],[Ngày]])</f>
        <v/>
      </c>
      <c r="E2078" s="27" t="str">
        <f>IF(Table1[[#This Row],[Ngày2]]="","",MONTH(Table1[[#This Row],[Ngày2]]))</f>
        <v/>
      </c>
      <c r="G2078" s="5">
        <f>IF(AND(Table1[[#This Row],[Số phiếu thu]]&lt;&gt;"",Table1[[#This Row],[Số phiếu chi]]=""),"T",IF(AND(Table1[[#This Row],[Số phiếu thu]]="",Table1[[#This Row],[Số phiếu chi]]&lt;&gt;""),"C",0))</f>
        <v>0</v>
      </c>
    </row>
    <row r="2079" spans="4:7" x14ac:dyDescent="0.25">
      <c r="D2079" s="2" t="str">
        <f>IF(Table1[[#This Row],[Ngày]]="","",Table1[[#This Row],[Ngày]])</f>
        <v/>
      </c>
      <c r="E2079" s="27" t="str">
        <f>IF(Table1[[#This Row],[Ngày2]]="","",MONTH(Table1[[#This Row],[Ngày2]]))</f>
        <v/>
      </c>
      <c r="G2079" s="5">
        <f>IF(AND(Table1[[#This Row],[Số phiếu thu]]&lt;&gt;"",Table1[[#This Row],[Số phiếu chi]]=""),"T",IF(AND(Table1[[#This Row],[Số phiếu thu]]="",Table1[[#This Row],[Số phiếu chi]]&lt;&gt;""),"C",0))</f>
        <v>0</v>
      </c>
    </row>
    <row r="2080" spans="4:7" x14ac:dyDescent="0.25">
      <c r="D2080" s="2" t="str">
        <f>IF(Table1[[#This Row],[Ngày]]="","",Table1[[#This Row],[Ngày]])</f>
        <v/>
      </c>
      <c r="E2080" s="27" t="str">
        <f>IF(Table1[[#This Row],[Ngày2]]="","",MONTH(Table1[[#This Row],[Ngày2]]))</f>
        <v/>
      </c>
      <c r="G2080" s="5">
        <f>IF(AND(Table1[[#This Row],[Số phiếu thu]]&lt;&gt;"",Table1[[#This Row],[Số phiếu chi]]=""),"T",IF(AND(Table1[[#This Row],[Số phiếu thu]]="",Table1[[#This Row],[Số phiếu chi]]&lt;&gt;""),"C",0))</f>
        <v>0</v>
      </c>
    </row>
    <row r="2081" spans="4:7" x14ac:dyDescent="0.25">
      <c r="D2081" s="2" t="str">
        <f>IF(Table1[[#This Row],[Ngày]]="","",Table1[[#This Row],[Ngày]])</f>
        <v/>
      </c>
      <c r="E2081" s="27" t="str">
        <f>IF(Table1[[#This Row],[Ngày2]]="","",MONTH(Table1[[#This Row],[Ngày2]]))</f>
        <v/>
      </c>
      <c r="G2081" s="5">
        <f>IF(AND(Table1[[#This Row],[Số phiếu thu]]&lt;&gt;"",Table1[[#This Row],[Số phiếu chi]]=""),"T",IF(AND(Table1[[#This Row],[Số phiếu thu]]="",Table1[[#This Row],[Số phiếu chi]]&lt;&gt;""),"C",0))</f>
        <v>0</v>
      </c>
    </row>
    <row r="2082" spans="4:7" x14ac:dyDescent="0.25">
      <c r="D2082" s="2" t="str">
        <f>IF(Table1[[#This Row],[Ngày]]="","",Table1[[#This Row],[Ngày]])</f>
        <v/>
      </c>
      <c r="E2082" s="27" t="str">
        <f>IF(Table1[[#This Row],[Ngày2]]="","",MONTH(Table1[[#This Row],[Ngày2]]))</f>
        <v/>
      </c>
      <c r="G2082" s="5">
        <f>IF(AND(Table1[[#This Row],[Số phiếu thu]]&lt;&gt;"",Table1[[#This Row],[Số phiếu chi]]=""),"T",IF(AND(Table1[[#This Row],[Số phiếu thu]]="",Table1[[#This Row],[Số phiếu chi]]&lt;&gt;""),"C",0))</f>
        <v>0</v>
      </c>
    </row>
    <row r="2083" spans="4:7" x14ac:dyDescent="0.25">
      <c r="D2083" s="2" t="str">
        <f>IF(Table1[[#This Row],[Ngày]]="","",Table1[[#This Row],[Ngày]])</f>
        <v/>
      </c>
      <c r="E2083" s="27" t="str">
        <f>IF(Table1[[#This Row],[Ngày2]]="","",MONTH(Table1[[#This Row],[Ngày2]]))</f>
        <v/>
      </c>
      <c r="G2083" s="5">
        <f>IF(AND(Table1[[#This Row],[Số phiếu thu]]&lt;&gt;"",Table1[[#This Row],[Số phiếu chi]]=""),"T",IF(AND(Table1[[#This Row],[Số phiếu thu]]="",Table1[[#This Row],[Số phiếu chi]]&lt;&gt;""),"C",0))</f>
        <v>0</v>
      </c>
    </row>
    <row r="2084" spans="4:7" x14ac:dyDescent="0.25">
      <c r="D2084" s="2" t="str">
        <f>IF(Table1[[#This Row],[Ngày]]="","",Table1[[#This Row],[Ngày]])</f>
        <v/>
      </c>
      <c r="E2084" s="27" t="str">
        <f>IF(Table1[[#This Row],[Ngày2]]="","",MONTH(Table1[[#This Row],[Ngày2]]))</f>
        <v/>
      </c>
      <c r="G2084" s="5">
        <f>IF(AND(Table1[[#This Row],[Số phiếu thu]]&lt;&gt;"",Table1[[#This Row],[Số phiếu chi]]=""),"T",IF(AND(Table1[[#This Row],[Số phiếu thu]]="",Table1[[#This Row],[Số phiếu chi]]&lt;&gt;""),"C",0))</f>
        <v>0</v>
      </c>
    </row>
    <row r="2085" spans="4:7" x14ac:dyDescent="0.25">
      <c r="D2085" s="2" t="str">
        <f>IF(Table1[[#This Row],[Ngày]]="","",Table1[[#This Row],[Ngày]])</f>
        <v/>
      </c>
      <c r="E2085" s="27" t="str">
        <f>IF(Table1[[#This Row],[Ngày2]]="","",MONTH(Table1[[#This Row],[Ngày2]]))</f>
        <v/>
      </c>
      <c r="G2085" s="5">
        <f>IF(AND(Table1[[#This Row],[Số phiếu thu]]&lt;&gt;"",Table1[[#This Row],[Số phiếu chi]]=""),"T",IF(AND(Table1[[#This Row],[Số phiếu thu]]="",Table1[[#This Row],[Số phiếu chi]]&lt;&gt;""),"C",0))</f>
        <v>0</v>
      </c>
    </row>
    <row r="2086" spans="4:7" x14ac:dyDescent="0.25">
      <c r="D2086" s="2" t="str">
        <f>IF(Table1[[#This Row],[Ngày]]="","",Table1[[#This Row],[Ngày]])</f>
        <v/>
      </c>
      <c r="E2086" s="27" t="str">
        <f>IF(Table1[[#This Row],[Ngày2]]="","",MONTH(Table1[[#This Row],[Ngày2]]))</f>
        <v/>
      </c>
      <c r="G2086" s="5">
        <f>IF(AND(Table1[[#This Row],[Số phiếu thu]]&lt;&gt;"",Table1[[#This Row],[Số phiếu chi]]=""),"T",IF(AND(Table1[[#This Row],[Số phiếu thu]]="",Table1[[#This Row],[Số phiếu chi]]&lt;&gt;""),"C",0))</f>
        <v>0</v>
      </c>
    </row>
    <row r="2087" spans="4:7" x14ac:dyDescent="0.25">
      <c r="D2087" s="2" t="str">
        <f>IF(Table1[[#This Row],[Ngày]]="","",Table1[[#This Row],[Ngày]])</f>
        <v/>
      </c>
      <c r="E2087" s="27" t="str">
        <f>IF(Table1[[#This Row],[Ngày2]]="","",MONTH(Table1[[#This Row],[Ngày2]]))</f>
        <v/>
      </c>
      <c r="G2087" s="5">
        <f>IF(AND(Table1[[#This Row],[Số phiếu thu]]&lt;&gt;"",Table1[[#This Row],[Số phiếu chi]]=""),"T",IF(AND(Table1[[#This Row],[Số phiếu thu]]="",Table1[[#This Row],[Số phiếu chi]]&lt;&gt;""),"C",0))</f>
        <v>0</v>
      </c>
    </row>
    <row r="2088" spans="4:7" x14ac:dyDescent="0.25">
      <c r="D2088" s="2" t="str">
        <f>IF(Table1[[#This Row],[Ngày]]="","",Table1[[#This Row],[Ngày]])</f>
        <v/>
      </c>
      <c r="E2088" s="27" t="str">
        <f>IF(Table1[[#This Row],[Ngày2]]="","",MONTH(Table1[[#This Row],[Ngày2]]))</f>
        <v/>
      </c>
      <c r="G2088" s="5">
        <f>IF(AND(Table1[[#This Row],[Số phiếu thu]]&lt;&gt;"",Table1[[#This Row],[Số phiếu chi]]=""),"T",IF(AND(Table1[[#This Row],[Số phiếu thu]]="",Table1[[#This Row],[Số phiếu chi]]&lt;&gt;""),"C",0))</f>
        <v>0</v>
      </c>
    </row>
    <row r="2089" spans="4:7" x14ac:dyDescent="0.25">
      <c r="D2089" s="2" t="str">
        <f>IF(Table1[[#This Row],[Ngày]]="","",Table1[[#This Row],[Ngày]])</f>
        <v/>
      </c>
      <c r="E2089" s="27" t="str">
        <f>IF(Table1[[#This Row],[Ngày2]]="","",MONTH(Table1[[#This Row],[Ngày2]]))</f>
        <v/>
      </c>
      <c r="G2089" s="5">
        <f>IF(AND(Table1[[#This Row],[Số phiếu thu]]&lt;&gt;"",Table1[[#This Row],[Số phiếu chi]]=""),"T",IF(AND(Table1[[#This Row],[Số phiếu thu]]="",Table1[[#This Row],[Số phiếu chi]]&lt;&gt;""),"C",0))</f>
        <v>0</v>
      </c>
    </row>
    <row r="2090" spans="4:7" x14ac:dyDescent="0.25">
      <c r="D2090" s="2" t="str">
        <f>IF(Table1[[#This Row],[Ngày]]="","",Table1[[#This Row],[Ngày]])</f>
        <v/>
      </c>
      <c r="E2090" s="27" t="str">
        <f>IF(Table1[[#This Row],[Ngày2]]="","",MONTH(Table1[[#This Row],[Ngày2]]))</f>
        <v/>
      </c>
      <c r="G2090" s="5">
        <f>IF(AND(Table1[[#This Row],[Số phiếu thu]]&lt;&gt;"",Table1[[#This Row],[Số phiếu chi]]=""),"T",IF(AND(Table1[[#This Row],[Số phiếu thu]]="",Table1[[#This Row],[Số phiếu chi]]&lt;&gt;""),"C",0))</f>
        <v>0</v>
      </c>
    </row>
    <row r="2091" spans="4:7" x14ac:dyDescent="0.25">
      <c r="D2091" s="2" t="str">
        <f>IF(Table1[[#This Row],[Ngày]]="","",Table1[[#This Row],[Ngày]])</f>
        <v/>
      </c>
      <c r="E2091" s="27" t="str">
        <f>IF(Table1[[#This Row],[Ngày2]]="","",MONTH(Table1[[#This Row],[Ngày2]]))</f>
        <v/>
      </c>
      <c r="G2091" s="5">
        <f>IF(AND(Table1[[#This Row],[Số phiếu thu]]&lt;&gt;"",Table1[[#This Row],[Số phiếu chi]]=""),"T",IF(AND(Table1[[#This Row],[Số phiếu thu]]="",Table1[[#This Row],[Số phiếu chi]]&lt;&gt;""),"C",0))</f>
        <v>0</v>
      </c>
    </row>
    <row r="2092" spans="4:7" x14ac:dyDescent="0.25">
      <c r="D2092" s="2" t="str">
        <f>IF(Table1[[#This Row],[Ngày]]="","",Table1[[#This Row],[Ngày]])</f>
        <v/>
      </c>
      <c r="E2092" s="27" t="str">
        <f>IF(Table1[[#This Row],[Ngày2]]="","",MONTH(Table1[[#This Row],[Ngày2]]))</f>
        <v/>
      </c>
      <c r="G2092" s="5">
        <f>IF(AND(Table1[[#This Row],[Số phiếu thu]]&lt;&gt;"",Table1[[#This Row],[Số phiếu chi]]=""),"T",IF(AND(Table1[[#This Row],[Số phiếu thu]]="",Table1[[#This Row],[Số phiếu chi]]&lt;&gt;""),"C",0))</f>
        <v>0</v>
      </c>
    </row>
    <row r="2093" spans="4:7" x14ac:dyDescent="0.25">
      <c r="D2093" s="2" t="str">
        <f>IF(Table1[[#This Row],[Ngày]]="","",Table1[[#This Row],[Ngày]])</f>
        <v/>
      </c>
      <c r="E2093" s="27" t="str">
        <f>IF(Table1[[#This Row],[Ngày2]]="","",MONTH(Table1[[#This Row],[Ngày2]]))</f>
        <v/>
      </c>
      <c r="G2093" s="5">
        <f>IF(AND(Table1[[#This Row],[Số phiếu thu]]&lt;&gt;"",Table1[[#This Row],[Số phiếu chi]]=""),"T",IF(AND(Table1[[#This Row],[Số phiếu thu]]="",Table1[[#This Row],[Số phiếu chi]]&lt;&gt;""),"C",0))</f>
        <v>0</v>
      </c>
    </row>
    <row r="2094" spans="4:7" x14ac:dyDescent="0.25">
      <c r="D2094" s="2" t="str">
        <f>IF(Table1[[#This Row],[Ngày]]="","",Table1[[#This Row],[Ngày]])</f>
        <v/>
      </c>
      <c r="E2094" s="27" t="str">
        <f>IF(Table1[[#This Row],[Ngày2]]="","",MONTH(Table1[[#This Row],[Ngày2]]))</f>
        <v/>
      </c>
      <c r="G2094" s="5">
        <f>IF(AND(Table1[[#This Row],[Số phiếu thu]]&lt;&gt;"",Table1[[#This Row],[Số phiếu chi]]=""),"T",IF(AND(Table1[[#This Row],[Số phiếu thu]]="",Table1[[#This Row],[Số phiếu chi]]&lt;&gt;""),"C",0))</f>
        <v>0</v>
      </c>
    </row>
    <row r="2095" spans="4:7" x14ac:dyDescent="0.25">
      <c r="D2095" s="2" t="str">
        <f>IF(Table1[[#This Row],[Ngày]]="","",Table1[[#This Row],[Ngày]])</f>
        <v/>
      </c>
      <c r="E2095" s="27" t="str">
        <f>IF(Table1[[#This Row],[Ngày2]]="","",MONTH(Table1[[#This Row],[Ngày2]]))</f>
        <v/>
      </c>
      <c r="G2095" s="5">
        <f>IF(AND(Table1[[#This Row],[Số phiếu thu]]&lt;&gt;"",Table1[[#This Row],[Số phiếu chi]]=""),"T",IF(AND(Table1[[#This Row],[Số phiếu thu]]="",Table1[[#This Row],[Số phiếu chi]]&lt;&gt;""),"C",0))</f>
        <v>0</v>
      </c>
    </row>
    <row r="2096" spans="4:7" x14ac:dyDescent="0.25">
      <c r="D2096" s="2" t="str">
        <f>IF(Table1[[#This Row],[Ngày]]="","",Table1[[#This Row],[Ngày]])</f>
        <v/>
      </c>
      <c r="E2096" s="27" t="str">
        <f>IF(Table1[[#This Row],[Ngày2]]="","",MONTH(Table1[[#This Row],[Ngày2]]))</f>
        <v/>
      </c>
      <c r="G2096" s="5">
        <f>IF(AND(Table1[[#This Row],[Số phiếu thu]]&lt;&gt;"",Table1[[#This Row],[Số phiếu chi]]=""),"T",IF(AND(Table1[[#This Row],[Số phiếu thu]]="",Table1[[#This Row],[Số phiếu chi]]&lt;&gt;""),"C",0))</f>
        <v>0</v>
      </c>
    </row>
    <row r="2097" spans="4:7" x14ac:dyDescent="0.25">
      <c r="D2097" s="2" t="str">
        <f>IF(Table1[[#This Row],[Ngày]]="","",Table1[[#This Row],[Ngày]])</f>
        <v/>
      </c>
      <c r="E2097" s="27" t="str">
        <f>IF(Table1[[#This Row],[Ngày2]]="","",MONTH(Table1[[#This Row],[Ngày2]]))</f>
        <v/>
      </c>
      <c r="G2097" s="5">
        <f>IF(AND(Table1[[#This Row],[Số phiếu thu]]&lt;&gt;"",Table1[[#This Row],[Số phiếu chi]]=""),"T",IF(AND(Table1[[#This Row],[Số phiếu thu]]="",Table1[[#This Row],[Số phiếu chi]]&lt;&gt;""),"C",0))</f>
        <v>0</v>
      </c>
    </row>
    <row r="2098" spans="4:7" x14ac:dyDescent="0.25">
      <c r="D2098" s="2" t="str">
        <f>IF(Table1[[#This Row],[Ngày]]="","",Table1[[#This Row],[Ngày]])</f>
        <v/>
      </c>
      <c r="E2098" s="27" t="str">
        <f>IF(Table1[[#This Row],[Ngày2]]="","",MONTH(Table1[[#This Row],[Ngày2]]))</f>
        <v/>
      </c>
      <c r="G2098" s="5">
        <f>IF(AND(Table1[[#This Row],[Số phiếu thu]]&lt;&gt;"",Table1[[#This Row],[Số phiếu chi]]=""),"T",IF(AND(Table1[[#This Row],[Số phiếu thu]]="",Table1[[#This Row],[Số phiếu chi]]&lt;&gt;""),"C",0))</f>
        <v>0</v>
      </c>
    </row>
    <row r="2099" spans="4:7" x14ac:dyDescent="0.25">
      <c r="D2099" s="2" t="str">
        <f>IF(Table1[[#This Row],[Ngày]]="","",Table1[[#This Row],[Ngày]])</f>
        <v/>
      </c>
      <c r="E2099" s="27" t="str">
        <f>IF(Table1[[#This Row],[Ngày2]]="","",MONTH(Table1[[#This Row],[Ngày2]]))</f>
        <v/>
      </c>
      <c r="G2099" s="5">
        <f>IF(AND(Table1[[#This Row],[Số phiếu thu]]&lt;&gt;"",Table1[[#This Row],[Số phiếu chi]]=""),"T",IF(AND(Table1[[#This Row],[Số phiếu thu]]="",Table1[[#This Row],[Số phiếu chi]]&lt;&gt;""),"C",0))</f>
        <v>0</v>
      </c>
    </row>
    <row r="2100" spans="4:7" x14ac:dyDescent="0.25">
      <c r="D2100" s="2" t="str">
        <f>IF(Table1[[#This Row],[Ngày]]="","",Table1[[#This Row],[Ngày]])</f>
        <v/>
      </c>
      <c r="E2100" s="27" t="str">
        <f>IF(Table1[[#This Row],[Ngày2]]="","",MONTH(Table1[[#This Row],[Ngày2]]))</f>
        <v/>
      </c>
      <c r="G2100" s="5">
        <f>IF(AND(Table1[[#This Row],[Số phiếu thu]]&lt;&gt;"",Table1[[#This Row],[Số phiếu chi]]=""),"T",IF(AND(Table1[[#This Row],[Số phiếu thu]]="",Table1[[#This Row],[Số phiếu chi]]&lt;&gt;""),"C",0))</f>
        <v>0</v>
      </c>
    </row>
    <row r="2101" spans="4:7" x14ac:dyDescent="0.25">
      <c r="D2101" s="2" t="str">
        <f>IF(Table1[[#This Row],[Ngày]]="","",Table1[[#This Row],[Ngày]])</f>
        <v/>
      </c>
      <c r="E2101" s="27" t="str">
        <f>IF(Table1[[#This Row],[Ngày2]]="","",MONTH(Table1[[#This Row],[Ngày2]]))</f>
        <v/>
      </c>
      <c r="G2101" s="5">
        <f>IF(AND(Table1[[#This Row],[Số phiếu thu]]&lt;&gt;"",Table1[[#This Row],[Số phiếu chi]]=""),"T",IF(AND(Table1[[#This Row],[Số phiếu thu]]="",Table1[[#This Row],[Số phiếu chi]]&lt;&gt;""),"C",0))</f>
        <v>0</v>
      </c>
    </row>
    <row r="2102" spans="4:7" x14ac:dyDescent="0.25">
      <c r="D2102" s="2" t="str">
        <f>IF(Table1[[#This Row],[Ngày]]="","",Table1[[#This Row],[Ngày]])</f>
        <v/>
      </c>
      <c r="E2102" s="27" t="str">
        <f>IF(Table1[[#This Row],[Ngày2]]="","",MONTH(Table1[[#This Row],[Ngày2]]))</f>
        <v/>
      </c>
      <c r="G2102" s="5">
        <f>IF(AND(Table1[[#This Row],[Số phiếu thu]]&lt;&gt;"",Table1[[#This Row],[Số phiếu chi]]=""),"T",IF(AND(Table1[[#This Row],[Số phiếu thu]]="",Table1[[#This Row],[Số phiếu chi]]&lt;&gt;""),"C",0))</f>
        <v>0</v>
      </c>
    </row>
    <row r="2103" spans="4:7" x14ac:dyDescent="0.25">
      <c r="D2103" s="2" t="str">
        <f>IF(Table1[[#This Row],[Ngày]]="","",Table1[[#This Row],[Ngày]])</f>
        <v/>
      </c>
      <c r="E2103" s="27" t="str">
        <f>IF(Table1[[#This Row],[Ngày2]]="","",MONTH(Table1[[#This Row],[Ngày2]]))</f>
        <v/>
      </c>
      <c r="G2103" s="5">
        <f>IF(AND(Table1[[#This Row],[Số phiếu thu]]&lt;&gt;"",Table1[[#This Row],[Số phiếu chi]]=""),"T",IF(AND(Table1[[#This Row],[Số phiếu thu]]="",Table1[[#This Row],[Số phiếu chi]]&lt;&gt;""),"C",0))</f>
        <v>0</v>
      </c>
    </row>
    <row r="2104" spans="4:7" x14ac:dyDescent="0.25">
      <c r="D2104" s="2" t="str">
        <f>IF(Table1[[#This Row],[Ngày]]="","",Table1[[#This Row],[Ngày]])</f>
        <v/>
      </c>
      <c r="E2104" s="27" t="str">
        <f>IF(Table1[[#This Row],[Ngày2]]="","",MONTH(Table1[[#This Row],[Ngày2]]))</f>
        <v/>
      </c>
      <c r="G2104" s="5">
        <f>IF(AND(Table1[[#This Row],[Số phiếu thu]]&lt;&gt;"",Table1[[#This Row],[Số phiếu chi]]=""),"T",IF(AND(Table1[[#This Row],[Số phiếu thu]]="",Table1[[#This Row],[Số phiếu chi]]&lt;&gt;""),"C",0))</f>
        <v>0</v>
      </c>
    </row>
    <row r="2105" spans="4:7" x14ac:dyDescent="0.25">
      <c r="D2105" s="2" t="str">
        <f>IF(Table1[[#This Row],[Ngày]]="","",Table1[[#This Row],[Ngày]])</f>
        <v/>
      </c>
      <c r="E2105" s="27" t="str">
        <f>IF(Table1[[#This Row],[Ngày2]]="","",MONTH(Table1[[#This Row],[Ngày2]]))</f>
        <v/>
      </c>
      <c r="G2105" s="5">
        <f>IF(AND(Table1[[#This Row],[Số phiếu thu]]&lt;&gt;"",Table1[[#This Row],[Số phiếu chi]]=""),"T",IF(AND(Table1[[#This Row],[Số phiếu thu]]="",Table1[[#This Row],[Số phiếu chi]]&lt;&gt;""),"C",0))</f>
        <v>0</v>
      </c>
    </row>
    <row r="2106" spans="4:7" x14ac:dyDescent="0.25">
      <c r="D2106" s="2" t="str">
        <f>IF(Table1[[#This Row],[Ngày]]="","",Table1[[#This Row],[Ngày]])</f>
        <v/>
      </c>
      <c r="E2106" s="27" t="str">
        <f>IF(Table1[[#This Row],[Ngày2]]="","",MONTH(Table1[[#This Row],[Ngày2]]))</f>
        <v/>
      </c>
      <c r="G2106" s="5">
        <f>IF(AND(Table1[[#This Row],[Số phiếu thu]]&lt;&gt;"",Table1[[#This Row],[Số phiếu chi]]=""),"T",IF(AND(Table1[[#This Row],[Số phiếu thu]]="",Table1[[#This Row],[Số phiếu chi]]&lt;&gt;""),"C",0))</f>
        <v>0</v>
      </c>
    </row>
    <row r="2107" spans="4:7" x14ac:dyDescent="0.25">
      <c r="D2107" s="2" t="str">
        <f>IF(Table1[[#This Row],[Ngày]]="","",Table1[[#This Row],[Ngày]])</f>
        <v/>
      </c>
      <c r="E2107" s="27" t="str">
        <f>IF(Table1[[#This Row],[Ngày2]]="","",MONTH(Table1[[#This Row],[Ngày2]]))</f>
        <v/>
      </c>
      <c r="G2107" s="5">
        <f>IF(AND(Table1[[#This Row],[Số phiếu thu]]&lt;&gt;"",Table1[[#This Row],[Số phiếu chi]]=""),"T",IF(AND(Table1[[#This Row],[Số phiếu thu]]="",Table1[[#This Row],[Số phiếu chi]]&lt;&gt;""),"C",0))</f>
        <v>0</v>
      </c>
    </row>
    <row r="2108" spans="4:7" x14ac:dyDescent="0.25">
      <c r="D2108" s="2" t="str">
        <f>IF(Table1[[#This Row],[Ngày]]="","",Table1[[#This Row],[Ngày]])</f>
        <v/>
      </c>
      <c r="E2108" s="27" t="str">
        <f>IF(Table1[[#This Row],[Ngày2]]="","",MONTH(Table1[[#This Row],[Ngày2]]))</f>
        <v/>
      </c>
      <c r="G2108" s="5">
        <f>IF(AND(Table1[[#This Row],[Số phiếu thu]]&lt;&gt;"",Table1[[#This Row],[Số phiếu chi]]=""),"T",IF(AND(Table1[[#This Row],[Số phiếu thu]]="",Table1[[#This Row],[Số phiếu chi]]&lt;&gt;""),"C",0))</f>
        <v>0</v>
      </c>
    </row>
    <row r="2109" spans="4:7" x14ac:dyDescent="0.25">
      <c r="D2109" s="2" t="str">
        <f>IF(Table1[[#This Row],[Ngày]]="","",Table1[[#This Row],[Ngày]])</f>
        <v/>
      </c>
      <c r="E2109" s="27" t="str">
        <f>IF(Table1[[#This Row],[Ngày2]]="","",MONTH(Table1[[#This Row],[Ngày2]]))</f>
        <v/>
      </c>
      <c r="G2109" s="5">
        <f>IF(AND(Table1[[#This Row],[Số phiếu thu]]&lt;&gt;"",Table1[[#This Row],[Số phiếu chi]]=""),"T",IF(AND(Table1[[#This Row],[Số phiếu thu]]="",Table1[[#This Row],[Số phiếu chi]]&lt;&gt;""),"C",0))</f>
        <v>0</v>
      </c>
    </row>
    <row r="2110" spans="4:7" x14ac:dyDescent="0.25">
      <c r="D2110" s="2" t="str">
        <f>IF(Table1[[#This Row],[Ngày]]="","",Table1[[#This Row],[Ngày]])</f>
        <v/>
      </c>
      <c r="E2110" s="27" t="str">
        <f>IF(Table1[[#This Row],[Ngày2]]="","",MONTH(Table1[[#This Row],[Ngày2]]))</f>
        <v/>
      </c>
      <c r="G2110" s="5">
        <f>IF(AND(Table1[[#This Row],[Số phiếu thu]]&lt;&gt;"",Table1[[#This Row],[Số phiếu chi]]=""),"T",IF(AND(Table1[[#This Row],[Số phiếu thu]]="",Table1[[#This Row],[Số phiếu chi]]&lt;&gt;""),"C",0))</f>
        <v>0</v>
      </c>
    </row>
    <row r="2111" spans="4:7" x14ac:dyDescent="0.25">
      <c r="D2111" s="2" t="str">
        <f>IF(Table1[[#This Row],[Ngày]]="","",Table1[[#This Row],[Ngày]])</f>
        <v/>
      </c>
      <c r="E2111" s="27" t="str">
        <f>IF(Table1[[#This Row],[Ngày2]]="","",MONTH(Table1[[#This Row],[Ngày2]]))</f>
        <v/>
      </c>
      <c r="G2111" s="5">
        <f>IF(AND(Table1[[#This Row],[Số phiếu thu]]&lt;&gt;"",Table1[[#This Row],[Số phiếu chi]]=""),"T",IF(AND(Table1[[#This Row],[Số phiếu thu]]="",Table1[[#This Row],[Số phiếu chi]]&lt;&gt;""),"C",0))</f>
        <v>0</v>
      </c>
    </row>
    <row r="2112" spans="4:7" x14ac:dyDescent="0.25">
      <c r="D2112" s="2" t="str">
        <f>IF(Table1[[#This Row],[Ngày]]="","",Table1[[#This Row],[Ngày]])</f>
        <v/>
      </c>
      <c r="E2112" s="27" t="str">
        <f>IF(Table1[[#This Row],[Ngày2]]="","",MONTH(Table1[[#This Row],[Ngày2]]))</f>
        <v/>
      </c>
      <c r="G2112" s="5">
        <f>IF(AND(Table1[[#This Row],[Số phiếu thu]]&lt;&gt;"",Table1[[#This Row],[Số phiếu chi]]=""),"T",IF(AND(Table1[[#This Row],[Số phiếu thu]]="",Table1[[#This Row],[Số phiếu chi]]&lt;&gt;""),"C",0))</f>
        <v>0</v>
      </c>
    </row>
    <row r="2113" spans="4:7" x14ac:dyDescent="0.25">
      <c r="D2113" s="2" t="str">
        <f>IF(Table1[[#This Row],[Ngày]]="","",Table1[[#This Row],[Ngày]])</f>
        <v/>
      </c>
      <c r="E2113" s="27" t="str">
        <f>IF(Table1[[#This Row],[Ngày2]]="","",MONTH(Table1[[#This Row],[Ngày2]]))</f>
        <v/>
      </c>
      <c r="G2113" s="5">
        <f>IF(AND(Table1[[#This Row],[Số phiếu thu]]&lt;&gt;"",Table1[[#This Row],[Số phiếu chi]]=""),"T",IF(AND(Table1[[#This Row],[Số phiếu thu]]="",Table1[[#This Row],[Số phiếu chi]]&lt;&gt;""),"C",0))</f>
        <v>0</v>
      </c>
    </row>
    <row r="2114" spans="4:7" x14ac:dyDescent="0.25">
      <c r="D2114" s="2" t="str">
        <f>IF(Table1[[#This Row],[Ngày]]="","",Table1[[#This Row],[Ngày]])</f>
        <v/>
      </c>
      <c r="E2114" s="27" t="str">
        <f>IF(Table1[[#This Row],[Ngày2]]="","",MONTH(Table1[[#This Row],[Ngày2]]))</f>
        <v/>
      </c>
      <c r="G2114" s="5">
        <f>IF(AND(Table1[[#This Row],[Số phiếu thu]]&lt;&gt;"",Table1[[#This Row],[Số phiếu chi]]=""),"T",IF(AND(Table1[[#This Row],[Số phiếu thu]]="",Table1[[#This Row],[Số phiếu chi]]&lt;&gt;""),"C",0))</f>
        <v>0</v>
      </c>
    </row>
    <row r="2115" spans="4:7" x14ac:dyDescent="0.25">
      <c r="D2115" s="2" t="str">
        <f>IF(Table1[[#This Row],[Ngày]]="","",Table1[[#This Row],[Ngày]])</f>
        <v/>
      </c>
      <c r="E2115" s="27" t="str">
        <f>IF(Table1[[#This Row],[Ngày2]]="","",MONTH(Table1[[#This Row],[Ngày2]]))</f>
        <v/>
      </c>
      <c r="G2115" s="5">
        <f>IF(AND(Table1[[#This Row],[Số phiếu thu]]&lt;&gt;"",Table1[[#This Row],[Số phiếu chi]]=""),"T",IF(AND(Table1[[#This Row],[Số phiếu thu]]="",Table1[[#This Row],[Số phiếu chi]]&lt;&gt;""),"C",0))</f>
        <v>0</v>
      </c>
    </row>
    <row r="2116" spans="4:7" x14ac:dyDescent="0.25">
      <c r="D2116" s="2" t="str">
        <f>IF(Table1[[#This Row],[Ngày]]="","",Table1[[#This Row],[Ngày]])</f>
        <v/>
      </c>
      <c r="E2116" s="27" t="str">
        <f>IF(Table1[[#This Row],[Ngày2]]="","",MONTH(Table1[[#This Row],[Ngày2]]))</f>
        <v/>
      </c>
      <c r="G2116" s="5">
        <f>IF(AND(Table1[[#This Row],[Số phiếu thu]]&lt;&gt;"",Table1[[#This Row],[Số phiếu chi]]=""),"T",IF(AND(Table1[[#This Row],[Số phiếu thu]]="",Table1[[#This Row],[Số phiếu chi]]&lt;&gt;""),"C",0))</f>
        <v>0</v>
      </c>
    </row>
    <row r="2117" spans="4:7" x14ac:dyDescent="0.25">
      <c r="D2117" s="2" t="str">
        <f>IF(Table1[[#This Row],[Ngày]]="","",Table1[[#This Row],[Ngày]])</f>
        <v/>
      </c>
      <c r="E2117" s="27" t="str">
        <f>IF(Table1[[#This Row],[Ngày2]]="","",MONTH(Table1[[#This Row],[Ngày2]]))</f>
        <v/>
      </c>
      <c r="G2117" s="5">
        <f>IF(AND(Table1[[#This Row],[Số phiếu thu]]&lt;&gt;"",Table1[[#This Row],[Số phiếu chi]]=""),"T",IF(AND(Table1[[#This Row],[Số phiếu thu]]="",Table1[[#This Row],[Số phiếu chi]]&lt;&gt;""),"C",0))</f>
        <v>0</v>
      </c>
    </row>
    <row r="2118" spans="4:7" x14ac:dyDescent="0.25">
      <c r="D2118" s="2" t="str">
        <f>IF(Table1[[#This Row],[Ngày]]="","",Table1[[#This Row],[Ngày]])</f>
        <v/>
      </c>
      <c r="E2118" s="27" t="str">
        <f>IF(Table1[[#This Row],[Ngày2]]="","",MONTH(Table1[[#This Row],[Ngày2]]))</f>
        <v/>
      </c>
      <c r="G2118" s="5">
        <f>IF(AND(Table1[[#This Row],[Số phiếu thu]]&lt;&gt;"",Table1[[#This Row],[Số phiếu chi]]=""),"T",IF(AND(Table1[[#This Row],[Số phiếu thu]]="",Table1[[#This Row],[Số phiếu chi]]&lt;&gt;""),"C",0))</f>
        <v>0</v>
      </c>
    </row>
    <row r="2119" spans="4:7" x14ac:dyDescent="0.25">
      <c r="D2119" s="2" t="str">
        <f>IF(Table1[[#This Row],[Ngày]]="","",Table1[[#This Row],[Ngày]])</f>
        <v/>
      </c>
      <c r="E2119" s="27" t="str">
        <f>IF(Table1[[#This Row],[Ngày2]]="","",MONTH(Table1[[#This Row],[Ngày2]]))</f>
        <v/>
      </c>
      <c r="G2119" s="5">
        <f>IF(AND(Table1[[#This Row],[Số phiếu thu]]&lt;&gt;"",Table1[[#This Row],[Số phiếu chi]]=""),"T",IF(AND(Table1[[#This Row],[Số phiếu thu]]="",Table1[[#This Row],[Số phiếu chi]]&lt;&gt;""),"C",0))</f>
        <v>0</v>
      </c>
    </row>
    <row r="2120" spans="4:7" x14ac:dyDescent="0.25">
      <c r="D2120" s="2" t="str">
        <f>IF(Table1[[#This Row],[Ngày]]="","",Table1[[#This Row],[Ngày]])</f>
        <v/>
      </c>
      <c r="E2120" s="27" t="str">
        <f>IF(Table1[[#This Row],[Ngày2]]="","",MONTH(Table1[[#This Row],[Ngày2]]))</f>
        <v/>
      </c>
      <c r="G2120" s="5">
        <f>IF(AND(Table1[[#This Row],[Số phiếu thu]]&lt;&gt;"",Table1[[#This Row],[Số phiếu chi]]=""),"T",IF(AND(Table1[[#This Row],[Số phiếu thu]]="",Table1[[#This Row],[Số phiếu chi]]&lt;&gt;""),"C",0))</f>
        <v>0</v>
      </c>
    </row>
    <row r="2121" spans="4:7" x14ac:dyDescent="0.25">
      <c r="D2121" s="2" t="str">
        <f>IF(Table1[[#This Row],[Ngày]]="","",Table1[[#This Row],[Ngày]])</f>
        <v/>
      </c>
      <c r="E2121" s="27" t="str">
        <f>IF(Table1[[#This Row],[Ngày2]]="","",MONTH(Table1[[#This Row],[Ngày2]]))</f>
        <v/>
      </c>
      <c r="G2121" s="5">
        <f>IF(AND(Table1[[#This Row],[Số phiếu thu]]&lt;&gt;"",Table1[[#This Row],[Số phiếu chi]]=""),"T",IF(AND(Table1[[#This Row],[Số phiếu thu]]="",Table1[[#This Row],[Số phiếu chi]]&lt;&gt;""),"C",0))</f>
        <v>0</v>
      </c>
    </row>
    <row r="2122" spans="4:7" x14ac:dyDescent="0.25">
      <c r="D2122" s="2" t="str">
        <f>IF(Table1[[#This Row],[Ngày]]="","",Table1[[#This Row],[Ngày]])</f>
        <v/>
      </c>
      <c r="E2122" s="27" t="str">
        <f>IF(Table1[[#This Row],[Ngày2]]="","",MONTH(Table1[[#This Row],[Ngày2]]))</f>
        <v/>
      </c>
      <c r="G2122" s="5">
        <f>IF(AND(Table1[[#This Row],[Số phiếu thu]]&lt;&gt;"",Table1[[#This Row],[Số phiếu chi]]=""),"T",IF(AND(Table1[[#This Row],[Số phiếu thu]]="",Table1[[#This Row],[Số phiếu chi]]&lt;&gt;""),"C",0))</f>
        <v>0</v>
      </c>
    </row>
    <row r="2123" spans="4:7" x14ac:dyDescent="0.25">
      <c r="D2123" s="2" t="str">
        <f>IF(Table1[[#This Row],[Ngày]]="","",Table1[[#This Row],[Ngày]])</f>
        <v/>
      </c>
      <c r="E2123" s="27" t="str">
        <f>IF(Table1[[#This Row],[Ngày2]]="","",MONTH(Table1[[#This Row],[Ngày2]]))</f>
        <v/>
      </c>
      <c r="G2123" s="5">
        <f>IF(AND(Table1[[#This Row],[Số phiếu thu]]&lt;&gt;"",Table1[[#This Row],[Số phiếu chi]]=""),"T",IF(AND(Table1[[#This Row],[Số phiếu thu]]="",Table1[[#This Row],[Số phiếu chi]]&lt;&gt;""),"C",0))</f>
        <v>0</v>
      </c>
    </row>
    <row r="2124" spans="4:7" x14ac:dyDescent="0.25">
      <c r="D2124" s="2" t="str">
        <f>IF(Table1[[#This Row],[Ngày]]="","",Table1[[#This Row],[Ngày]])</f>
        <v/>
      </c>
      <c r="E2124" s="27" t="str">
        <f>IF(Table1[[#This Row],[Ngày2]]="","",MONTH(Table1[[#This Row],[Ngày2]]))</f>
        <v/>
      </c>
      <c r="G2124" s="5">
        <f>IF(AND(Table1[[#This Row],[Số phiếu thu]]&lt;&gt;"",Table1[[#This Row],[Số phiếu chi]]=""),"T",IF(AND(Table1[[#This Row],[Số phiếu thu]]="",Table1[[#This Row],[Số phiếu chi]]&lt;&gt;""),"C",0))</f>
        <v>0</v>
      </c>
    </row>
    <row r="2125" spans="4:7" x14ac:dyDescent="0.25">
      <c r="D2125" s="2" t="str">
        <f>IF(Table1[[#This Row],[Ngày]]="","",Table1[[#This Row],[Ngày]])</f>
        <v/>
      </c>
      <c r="E2125" s="27" t="str">
        <f>IF(Table1[[#This Row],[Ngày2]]="","",MONTH(Table1[[#This Row],[Ngày2]]))</f>
        <v/>
      </c>
      <c r="G2125" s="5">
        <f>IF(AND(Table1[[#This Row],[Số phiếu thu]]&lt;&gt;"",Table1[[#This Row],[Số phiếu chi]]=""),"T",IF(AND(Table1[[#This Row],[Số phiếu thu]]="",Table1[[#This Row],[Số phiếu chi]]&lt;&gt;""),"C",0))</f>
        <v>0</v>
      </c>
    </row>
    <row r="2126" spans="4:7" x14ac:dyDescent="0.25">
      <c r="D2126" s="2" t="str">
        <f>IF(Table1[[#This Row],[Ngày]]="","",Table1[[#This Row],[Ngày]])</f>
        <v/>
      </c>
      <c r="E2126" s="27" t="str">
        <f>IF(Table1[[#This Row],[Ngày2]]="","",MONTH(Table1[[#This Row],[Ngày2]]))</f>
        <v/>
      </c>
      <c r="G2126" s="5">
        <f>IF(AND(Table1[[#This Row],[Số phiếu thu]]&lt;&gt;"",Table1[[#This Row],[Số phiếu chi]]=""),"T",IF(AND(Table1[[#This Row],[Số phiếu thu]]="",Table1[[#This Row],[Số phiếu chi]]&lt;&gt;""),"C",0))</f>
        <v>0</v>
      </c>
    </row>
    <row r="2127" spans="4:7" x14ac:dyDescent="0.25">
      <c r="D2127" s="2" t="str">
        <f>IF(Table1[[#This Row],[Ngày]]="","",Table1[[#This Row],[Ngày]])</f>
        <v/>
      </c>
      <c r="E2127" s="27" t="str">
        <f>IF(Table1[[#This Row],[Ngày2]]="","",MONTH(Table1[[#This Row],[Ngày2]]))</f>
        <v/>
      </c>
      <c r="G2127" s="5">
        <f>IF(AND(Table1[[#This Row],[Số phiếu thu]]&lt;&gt;"",Table1[[#This Row],[Số phiếu chi]]=""),"T",IF(AND(Table1[[#This Row],[Số phiếu thu]]="",Table1[[#This Row],[Số phiếu chi]]&lt;&gt;""),"C",0))</f>
        <v>0</v>
      </c>
    </row>
    <row r="2128" spans="4:7" x14ac:dyDescent="0.25">
      <c r="D2128" s="2" t="str">
        <f>IF(Table1[[#This Row],[Ngày]]="","",Table1[[#This Row],[Ngày]])</f>
        <v/>
      </c>
      <c r="E2128" s="27" t="str">
        <f>IF(Table1[[#This Row],[Ngày2]]="","",MONTH(Table1[[#This Row],[Ngày2]]))</f>
        <v/>
      </c>
      <c r="G2128" s="5">
        <f>IF(AND(Table1[[#This Row],[Số phiếu thu]]&lt;&gt;"",Table1[[#This Row],[Số phiếu chi]]=""),"T",IF(AND(Table1[[#This Row],[Số phiếu thu]]="",Table1[[#This Row],[Số phiếu chi]]&lt;&gt;""),"C",0))</f>
        <v>0</v>
      </c>
    </row>
    <row r="2129" spans="4:7" x14ac:dyDescent="0.25">
      <c r="D2129" s="2" t="str">
        <f>IF(Table1[[#This Row],[Ngày]]="","",Table1[[#This Row],[Ngày]])</f>
        <v/>
      </c>
      <c r="E2129" s="27" t="str">
        <f>IF(Table1[[#This Row],[Ngày2]]="","",MONTH(Table1[[#This Row],[Ngày2]]))</f>
        <v/>
      </c>
      <c r="G2129" s="5">
        <f>IF(AND(Table1[[#This Row],[Số phiếu thu]]&lt;&gt;"",Table1[[#This Row],[Số phiếu chi]]=""),"T",IF(AND(Table1[[#This Row],[Số phiếu thu]]="",Table1[[#This Row],[Số phiếu chi]]&lt;&gt;""),"C",0))</f>
        <v>0</v>
      </c>
    </row>
    <row r="2130" spans="4:7" x14ac:dyDescent="0.25">
      <c r="D2130" s="2" t="str">
        <f>IF(Table1[[#This Row],[Ngày]]="","",Table1[[#This Row],[Ngày]])</f>
        <v/>
      </c>
      <c r="E2130" s="27" t="str">
        <f>IF(Table1[[#This Row],[Ngày2]]="","",MONTH(Table1[[#This Row],[Ngày2]]))</f>
        <v/>
      </c>
      <c r="G2130" s="5">
        <f>IF(AND(Table1[[#This Row],[Số phiếu thu]]&lt;&gt;"",Table1[[#This Row],[Số phiếu chi]]=""),"T",IF(AND(Table1[[#This Row],[Số phiếu thu]]="",Table1[[#This Row],[Số phiếu chi]]&lt;&gt;""),"C",0))</f>
        <v>0</v>
      </c>
    </row>
    <row r="2131" spans="4:7" x14ac:dyDescent="0.25">
      <c r="D2131" s="2" t="str">
        <f>IF(Table1[[#This Row],[Ngày]]="","",Table1[[#This Row],[Ngày]])</f>
        <v/>
      </c>
      <c r="E2131" s="27" t="str">
        <f>IF(Table1[[#This Row],[Ngày2]]="","",MONTH(Table1[[#This Row],[Ngày2]]))</f>
        <v/>
      </c>
      <c r="G2131" s="5">
        <f>IF(AND(Table1[[#This Row],[Số phiếu thu]]&lt;&gt;"",Table1[[#This Row],[Số phiếu chi]]=""),"T",IF(AND(Table1[[#This Row],[Số phiếu thu]]="",Table1[[#This Row],[Số phiếu chi]]&lt;&gt;""),"C",0))</f>
        <v>0</v>
      </c>
    </row>
    <row r="2132" spans="4:7" x14ac:dyDescent="0.25">
      <c r="D2132" s="2" t="str">
        <f>IF(Table1[[#This Row],[Ngày]]="","",Table1[[#This Row],[Ngày]])</f>
        <v/>
      </c>
      <c r="E2132" s="27" t="str">
        <f>IF(Table1[[#This Row],[Ngày2]]="","",MONTH(Table1[[#This Row],[Ngày2]]))</f>
        <v/>
      </c>
      <c r="G2132" s="5">
        <f>IF(AND(Table1[[#This Row],[Số phiếu thu]]&lt;&gt;"",Table1[[#This Row],[Số phiếu chi]]=""),"T",IF(AND(Table1[[#This Row],[Số phiếu thu]]="",Table1[[#This Row],[Số phiếu chi]]&lt;&gt;""),"C",0))</f>
        <v>0</v>
      </c>
    </row>
    <row r="2133" spans="4:7" x14ac:dyDescent="0.25">
      <c r="D2133" s="2" t="str">
        <f>IF(Table1[[#This Row],[Ngày]]="","",Table1[[#This Row],[Ngày]])</f>
        <v/>
      </c>
      <c r="E2133" s="27" t="str">
        <f>IF(Table1[[#This Row],[Ngày2]]="","",MONTH(Table1[[#This Row],[Ngày2]]))</f>
        <v/>
      </c>
      <c r="G2133" s="5">
        <f>IF(AND(Table1[[#This Row],[Số phiếu thu]]&lt;&gt;"",Table1[[#This Row],[Số phiếu chi]]=""),"T",IF(AND(Table1[[#This Row],[Số phiếu thu]]="",Table1[[#This Row],[Số phiếu chi]]&lt;&gt;""),"C",0))</f>
        <v>0</v>
      </c>
    </row>
    <row r="2134" spans="4:7" x14ac:dyDescent="0.25">
      <c r="D2134" s="2" t="str">
        <f>IF(Table1[[#This Row],[Ngày]]="","",Table1[[#This Row],[Ngày]])</f>
        <v/>
      </c>
      <c r="E2134" s="27" t="str">
        <f>IF(Table1[[#This Row],[Ngày2]]="","",MONTH(Table1[[#This Row],[Ngày2]]))</f>
        <v/>
      </c>
      <c r="G2134" s="5">
        <f>IF(AND(Table1[[#This Row],[Số phiếu thu]]&lt;&gt;"",Table1[[#This Row],[Số phiếu chi]]=""),"T",IF(AND(Table1[[#This Row],[Số phiếu thu]]="",Table1[[#This Row],[Số phiếu chi]]&lt;&gt;""),"C",0))</f>
        <v>0</v>
      </c>
    </row>
    <row r="2135" spans="4:7" x14ac:dyDescent="0.25">
      <c r="D2135" s="2" t="str">
        <f>IF(Table1[[#This Row],[Ngày]]="","",Table1[[#This Row],[Ngày]])</f>
        <v/>
      </c>
      <c r="E2135" s="27" t="str">
        <f>IF(Table1[[#This Row],[Ngày2]]="","",MONTH(Table1[[#This Row],[Ngày2]]))</f>
        <v/>
      </c>
      <c r="G2135" s="5">
        <f>IF(AND(Table1[[#This Row],[Số phiếu thu]]&lt;&gt;"",Table1[[#This Row],[Số phiếu chi]]=""),"T",IF(AND(Table1[[#This Row],[Số phiếu thu]]="",Table1[[#This Row],[Số phiếu chi]]&lt;&gt;""),"C",0))</f>
        <v>0</v>
      </c>
    </row>
    <row r="2136" spans="4:7" x14ac:dyDescent="0.25">
      <c r="D2136" s="2" t="str">
        <f>IF(Table1[[#This Row],[Ngày]]="","",Table1[[#This Row],[Ngày]])</f>
        <v/>
      </c>
      <c r="E2136" s="27" t="str">
        <f>IF(Table1[[#This Row],[Ngày2]]="","",MONTH(Table1[[#This Row],[Ngày2]]))</f>
        <v/>
      </c>
      <c r="G2136" s="5">
        <f>IF(AND(Table1[[#This Row],[Số phiếu thu]]&lt;&gt;"",Table1[[#This Row],[Số phiếu chi]]=""),"T",IF(AND(Table1[[#This Row],[Số phiếu thu]]="",Table1[[#This Row],[Số phiếu chi]]&lt;&gt;""),"C",0))</f>
        <v>0</v>
      </c>
    </row>
    <row r="2137" spans="4:7" x14ac:dyDescent="0.25">
      <c r="D2137" s="2" t="str">
        <f>IF(Table1[[#This Row],[Ngày]]="","",Table1[[#This Row],[Ngày]])</f>
        <v/>
      </c>
      <c r="E2137" s="27" t="str">
        <f>IF(Table1[[#This Row],[Ngày2]]="","",MONTH(Table1[[#This Row],[Ngày2]]))</f>
        <v/>
      </c>
      <c r="G2137" s="5">
        <f>IF(AND(Table1[[#This Row],[Số phiếu thu]]&lt;&gt;"",Table1[[#This Row],[Số phiếu chi]]=""),"T",IF(AND(Table1[[#This Row],[Số phiếu thu]]="",Table1[[#This Row],[Số phiếu chi]]&lt;&gt;""),"C",0))</f>
        <v>0</v>
      </c>
    </row>
    <row r="2138" spans="4:7" x14ac:dyDescent="0.25">
      <c r="D2138" s="2" t="str">
        <f>IF(Table1[[#This Row],[Ngày]]="","",Table1[[#This Row],[Ngày]])</f>
        <v/>
      </c>
      <c r="E2138" s="27" t="str">
        <f>IF(Table1[[#This Row],[Ngày2]]="","",MONTH(Table1[[#This Row],[Ngày2]]))</f>
        <v/>
      </c>
      <c r="G2138" s="5">
        <f>IF(AND(Table1[[#This Row],[Số phiếu thu]]&lt;&gt;"",Table1[[#This Row],[Số phiếu chi]]=""),"T",IF(AND(Table1[[#This Row],[Số phiếu thu]]="",Table1[[#This Row],[Số phiếu chi]]&lt;&gt;""),"C",0))</f>
        <v>0</v>
      </c>
    </row>
    <row r="2139" spans="4:7" x14ac:dyDescent="0.25">
      <c r="D2139" s="2" t="str">
        <f>IF(Table1[[#This Row],[Ngày]]="","",Table1[[#This Row],[Ngày]])</f>
        <v/>
      </c>
      <c r="E2139" s="27" t="str">
        <f>IF(Table1[[#This Row],[Ngày2]]="","",MONTH(Table1[[#This Row],[Ngày2]]))</f>
        <v/>
      </c>
      <c r="G2139" s="5">
        <f>IF(AND(Table1[[#This Row],[Số phiếu thu]]&lt;&gt;"",Table1[[#This Row],[Số phiếu chi]]=""),"T",IF(AND(Table1[[#This Row],[Số phiếu thu]]="",Table1[[#This Row],[Số phiếu chi]]&lt;&gt;""),"C",0))</f>
        <v>0</v>
      </c>
    </row>
    <row r="2140" spans="4:7" x14ac:dyDescent="0.25">
      <c r="D2140" s="2" t="str">
        <f>IF(Table1[[#This Row],[Ngày]]="","",Table1[[#This Row],[Ngày]])</f>
        <v/>
      </c>
      <c r="E2140" s="27" t="str">
        <f>IF(Table1[[#This Row],[Ngày2]]="","",MONTH(Table1[[#This Row],[Ngày2]]))</f>
        <v/>
      </c>
      <c r="G2140" s="5">
        <f>IF(AND(Table1[[#This Row],[Số phiếu thu]]&lt;&gt;"",Table1[[#This Row],[Số phiếu chi]]=""),"T",IF(AND(Table1[[#This Row],[Số phiếu thu]]="",Table1[[#This Row],[Số phiếu chi]]&lt;&gt;""),"C",0))</f>
        <v>0</v>
      </c>
    </row>
    <row r="2141" spans="4:7" x14ac:dyDescent="0.25">
      <c r="D2141" s="2" t="str">
        <f>IF(Table1[[#This Row],[Ngày]]="","",Table1[[#This Row],[Ngày]])</f>
        <v/>
      </c>
      <c r="E2141" s="27" t="str">
        <f>IF(Table1[[#This Row],[Ngày2]]="","",MONTH(Table1[[#This Row],[Ngày2]]))</f>
        <v/>
      </c>
      <c r="G2141" s="5">
        <f>IF(AND(Table1[[#This Row],[Số phiếu thu]]&lt;&gt;"",Table1[[#This Row],[Số phiếu chi]]=""),"T",IF(AND(Table1[[#This Row],[Số phiếu thu]]="",Table1[[#This Row],[Số phiếu chi]]&lt;&gt;""),"C",0))</f>
        <v>0</v>
      </c>
    </row>
    <row r="2142" spans="4:7" x14ac:dyDescent="0.25">
      <c r="D2142" s="2" t="str">
        <f>IF(Table1[[#This Row],[Ngày]]="","",Table1[[#This Row],[Ngày]])</f>
        <v/>
      </c>
      <c r="E2142" s="27" t="str">
        <f>IF(Table1[[#This Row],[Ngày2]]="","",MONTH(Table1[[#This Row],[Ngày2]]))</f>
        <v/>
      </c>
      <c r="G2142" s="5">
        <f>IF(AND(Table1[[#This Row],[Số phiếu thu]]&lt;&gt;"",Table1[[#This Row],[Số phiếu chi]]=""),"T",IF(AND(Table1[[#This Row],[Số phiếu thu]]="",Table1[[#This Row],[Số phiếu chi]]&lt;&gt;""),"C",0))</f>
        <v>0</v>
      </c>
    </row>
    <row r="2143" spans="4:7" x14ac:dyDescent="0.25">
      <c r="D2143" s="2" t="str">
        <f>IF(Table1[[#This Row],[Ngày]]="","",Table1[[#This Row],[Ngày]])</f>
        <v/>
      </c>
      <c r="E2143" s="27" t="str">
        <f>IF(Table1[[#This Row],[Ngày2]]="","",MONTH(Table1[[#This Row],[Ngày2]]))</f>
        <v/>
      </c>
      <c r="G2143" s="5">
        <f>IF(AND(Table1[[#This Row],[Số phiếu thu]]&lt;&gt;"",Table1[[#This Row],[Số phiếu chi]]=""),"T",IF(AND(Table1[[#This Row],[Số phiếu thu]]="",Table1[[#This Row],[Số phiếu chi]]&lt;&gt;""),"C",0))</f>
        <v>0</v>
      </c>
    </row>
    <row r="2144" spans="4:7" x14ac:dyDescent="0.25">
      <c r="D2144" s="2" t="str">
        <f>IF(Table1[[#This Row],[Ngày]]="","",Table1[[#This Row],[Ngày]])</f>
        <v/>
      </c>
      <c r="E2144" s="27" t="str">
        <f>IF(Table1[[#This Row],[Ngày2]]="","",MONTH(Table1[[#This Row],[Ngày2]]))</f>
        <v/>
      </c>
      <c r="G2144" s="5">
        <f>IF(AND(Table1[[#This Row],[Số phiếu thu]]&lt;&gt;"",Table1[[#This Row],[Số phiếu chi]]=""),"T",IF(AND(Table1[[#This Row],[Số phiếu thu]]="",Table1[[#This Row],[Số phiếu chi]]&lt;&gt;""),"C",0))</f>
        <v>0</v>
      </c>
    </row>
    <row r="2145" spans="4:7" x14ac:dyDescent="0.25">
      <c r="D2145" s="2" t="str">
        <f>IF(Table1[[#This Row],[Ngày]]="","",Table1[[#This Row],[Ngày]])</f>
        <v/>
      </c>
      <c r="E2145" s="27" t="str">
        <f>IF(Table1[[#This Row],[Ngày2]]="","",MONTH(Table1[[#This Row],[Ngày2]]))</f>
        <v/>
      </c>
      <c r="G2145" s="5">
        <f>IF(AND(Table1[[#This Row],[Số phiếu thu]]&lt;&gt;"",Table1[[#This Row],[Số phiếu chi]]=""),"T",IF(AND(Table1[[#This Row],[Số phiếu thu]]="",Table1[[#This Row],[Số phiếu chi]]&lt;&gt;""),"C",0))</f>
        <v>0</v>
      </c>
    </row>
    <row r="2146" spans="4:7" x14ac:dyDescent="0.25">
      <c r="D2146" s="2" t="str">
        <f>IF(Table1[[#This Row],[Ngày]]="","",Table1[[#This Row],[Ngày]])</f>
        <v/>
      </c>
      <c r="E2146" s="27" t="str">
        <f>IF(Table1[[#This Row],[Ngày2]]="","",MONTH(Table1[[#This Row],[Ngày2]]))</f>
        <v/>
      </c>
      <c r="G2146" s="5">
        <f>IF(AND(Table1[[#This Row],[Số phiếu thu]]&lt;&gt;"",Table1[[#This Row],[Số phiếu chi]]=""),"T",IF(AND(Table1[[#This Row],[Số phiếu thu]]="",Table1[[#This Row],[Số phiếu chi]]&lt;&gt;""),"C",0))</f>
        <v>0</v>
      </c>
    </row>
    <row r="2147" spans="4:7" x14ac:dyDescent="0.25">
      <c r="D2147" s="2" t="str">
        <f>IF(Table1[[#This Row],[Ngày]]="","",Table1[[#This Row],[Ngày]])</f>
        <v/>
      </c>
      <c r="E2147" s="27" t="str">
        <f>IF(Table1[[#This Row],[Ngày2]]="","",MONTH(Table1[[#This Row],[Ngày2]]))</f>
        <v/>
      </c>
      <c r="G2147" s="5">
        <f>IF(AND(Table1[[#This Row],[Số phiếu thu]]&lt;&gt;"",Table1[[#This Row],[Số phiếu chi]]=""),"T",IF(AND(Table1[[#This Row],[Số phiếu thu]]="",Table1[[#This Row],[Số phiếu chi]]&lt;&gt;""),"C",0))</f>
        <v>0</v>
      </c>
    </row>
    <row r="2148" spans="4:7" x14ac:dyDescent="0.25">
      <c r="D2148" s="2" t="str">
        <f>IF(Table1[[#This Row],[Ngày]]="","",Table1[[#This Row],[Ngày]])</f>
        <v/>
      </c>
      <c r="E2148" s="27" t="str">
        <f>IF(Table1[[#This Row],[Ngày2]]="","",MONTH(Table1[[#This Row],[Ngày2]]))</f>
        <v/>
      </c>
      <c r="G2148" s="5">
        <f>IF(AND(Table1[[#This Row],[Số phiếu thu]]&lt;&gt;"",Table1[[#This Row],[Số phiếu chi]]=""),"T",IF(AND(Table1[[#This Row],[Số phiếu thu]]="",Table1[[#This Row],[Số phiếu chi]]&lt;&gt;""),"C",0))</f>
        <v>0</v>
      </c>
    </row>
    <row r="2149" spans="4:7" x14ac:dyDescent="0.25">
      <c r="D2149" s="2" t="str">
        <f>IF(Table1[[#This Row],[Ngày]]="","",Table1[[#This Row],[Ngày]])</f>
        <v/>
      </c>
      <c r="E2149" s="27" t="str">
        <f>IF(Table1[[#This Row],[Ngày2]]="","",MONTH(Table1[[#This Row],[Ngày2]]))</f>
        <v/>
      </c>
      <c r="G2149" s="5">
        <f>IF(AND(Table1[[#This Row],[Số phiếu thu]]&lt;&gt;"",Table1[[#This Row],[Số phiếu chi]]=""),"T",IF(AND(Table1[[#This Row],[Số phiếu thu]]="",Table1[[#This Row],[Số phiếu chi]]&lt;&gt;""),"C",0))</f>
        <v>0</v>
      </c>
    </row>
    <row r="2150" spans="4:7" x14ac:dyDescent="0.25">
      <c r="D2150" s="2" t="str">
        <f>IF(Table1[[#This Row],[Ngày]]="","",Table1[[#This Row],[Ngày]])</f>
        <v/>
      </c>
      <c r="E2150" s="27" t="str">
        <f>IF(Table1[[#This Row],[Ngày2]]="","",MONTH(Table1[[#This Row],[Ngày2]]))</f>
        <v/>
      </c>
      <c r="G2150" s="5">
        <f>IF(AND(Table1[[#This Row],[Số phiếu thu]]&lt;&gt;"",Table1[[#This Row],[Số phiếu chi]]=""),"T",IF(AND(Table1[[#This Row],[Số phiếu thu]]="",Table1[[#This Row],[Số phiếu chi]]&lt;&gt;""),"C",0))</f>
        <v>0</v>
      </c>
    </row>
    <row r="2151" spans="4:7" x14ac:dyDescent="0.25">
      <c r="D2151" s="2" t="str">
        <f>IF(Table1[[#This Row],[Ngày]]="","",Table1[[#This Row],[Ngày]])</f>
        <v/>
      </c>
      <c r="E2151" s="27" t="str">
        <f>IF(Table1[[#This Row],[Ngày2]]="","",MONTH(Table1[[#This Row],[Ngày2]]))</f>
        <v/>
      </c>
      <c r="G2151" s="5">
        <f>IF(AND(Table1[[#This Row],[Số phiếu thu]]&lt;&gt;"",Table1[[#This Row],[Số phiếu chi]]=""),"T",IF(AND(Table1[[#This Row],[Số phiếu thu]]="",Table1[[#This Row],[Số phiếu chi]]&lt;&gt;""),"C",0))</f>
        <v>0</v>
      </c>
    </row>
    <row r="2152" spans="4:7" x14ac:dyDescent="0.25">
      <c r="D2152" s="2" t="str">
        <f>IF(Table1[[#This Row],[Ngày]]="","",Table1[[#This Row],[Ngày]])</f>
        <v/>
      </c>
      <c r="E2152" s="27" t="str">
        <f>IF(Table1[[#This Row],[Ngày2]]="","",MONTH(Table1[[#This Row],[Ngày2]]))</f>
        <v/>
      </c>
      <c r="G2152" s="5">
        <f>IF(AND(Table1[[#This Row],[Số phiếu thu]]&lt;&gt;"",Table1[[#This Row],[Số phiếu chi]]=""),"T",IF(AND(Table1[[#This Row],[Số phiếu thu]]="",Table1[[#This Row],[Số phiếu chi]]&lt;&gt;""),"C",0))</f>
        <v>0</v>
      </c>
    </row>
    <row r="2153" spans="4:7" x14ac:dyDescent="0.25">
      <c r="D2153" s="2" t="str">
        <f>IF(Table1[[#This Row],[Ngày]]="","",Table1[[#This Row],[Ngày]])</f>
        <v/>
      </c>
      <c r="E2153" s="27" t="str">
        <f>IF(Table1[[#This Row],[Ngày2]]="","",MONTH(Table1[[#This Row],[Ngày2]]))</f>
        <v/>
      </c>
      <c r="G2153" s="5">
        <f>IF(AND(Table1[[#This Row],[Số phiếu thu]]&lt;&gt;"",Table1[[#This Row],[Số phiếu chi]]=""),"T",IF(AND(Table1[[#This Row],[Số phiếu thu]]="",Table1[[#This Row],[Số phiếu chi]]&lt;&gt;""),"C",0))</f>
        <v>0</v>
      </c>
    </row>
    <row r="2154" spans="4:7" x14ac:dyDescent="0.25">
      <c r="D2154" s="2" t="str">
        <f>IF(Table1[[#This Row],[Ngày]]="","",Table1[[#This Row],[Ngày]])</f>
        <v/>
      </c>
      <c r="E2154" s="27" t="str">
        <f>IF(Table1[[#This Row],[Ngày2]]="","",MONTH(Table1[[#This Row],[Ngày2]]))</f>
        <v/>
      </c>
      <c r="G2154" s="5">
        <f>IF(AND(Table1[[#This Row],[Số phiếu thu]]&lt;&gt;"",Table1[[#This Row],[Số phiếu chi]]=""),"T",IF(AND(Table1[[#This Row],[Số phiếu thu]]="",Table1[[#This Row],[Số phiếu chi]]&lt;&gt;""),"C",0))</f>
        <v>0</v>
      </c>
    </row>
    <row r="2155" spans="4:7" x14ac:dyDescent="0.25">
      <c r="D2155" s="2" t="str">
        <f>IF(Table1[[#This Row],[Ngày]]="","",Table1[[#This Row],[Ngày]])</f>
        <v/>
      </c>
      <c r="E2155" s="27" t="str">
        <f>IF(Table1[[#This Row],[Ngày2]]="","",MONTH(Table1[[#This Row],[Ngày2]]))</f>
        <v/>
      </c>
      <c r="G2155" s="5">
        <f>IF(AND(Table1[[#This Row],[Số phiếu thu]]&lt;&gt;"",Table1[[#This Row],[Số phiếu chi]]=""),"T",IF(AND(Table1[[#This Row],[Số phiếu thu]]="",Table1[[#This Row],[Số phiếu chi]]&lt;&gt;""),"C",0))</f>
        <v>0</v>
      </c>
    </row>
    <row r="2156" spans="4:7" x14ac:dyDescent="0.25">
      <c r="D2156" s="2" t="str">
        <f>IF(Table1[[#This Row],[Ngày]]="","",Table1[[#This Row],[Ngày]])</f>
        <v/>
      </c>
      <c r="E2156" s="27" t="str">
        <f>IF(Table1[[#This Row],[Ngày2]]="","",MONTH(Table1[[#This Row],[Ngày2]]))</f>
        <v/>
      </c>
      <c r="G2156" s="5">
        <f>IF(AND(Table1[[#This Row],[Số phiếu thu]]&lt;&gt;"",Table1[[#This Row],[Số phiếu chi]]=""),"T",IF(AND(Table1[[#This Row],[Số phiếu thu]]="",Table1[[#This Row],[Số phiếu chi]]&lt;&gt;""),"C",0))</f>
        <v>0</v>
      </c>
    </row>
    <row r="2157" spans="4:7" x14ac:dyDescent="0.25">
      <c r="D2157" s="2" t="str">
        <f>IF(Table1[[#This Row],[Ngày]]="","",Table1[[#This Row],[Ngày]])</f>
        <v/>
      </c>
      <c r="E2157" s="27" t="str">
        <f>IF(Table1[[#This Row],[Ngày2]]="","",MONTH(Table1[[#This Row],[Ngày2]]))</f>
        <v/>
      </c>
      <c r="G2157" s="5">
        <f>IF(AND(Table1[[#This Row],[Số phiếu thu]]&lt;&gt;"",Table1[[#This Row],[Số phiếu chi]]=""),"T",IF(AND(Table1[[#This Row],[Số phiếu thu]]="",Table1[[#This Row],[Số phiếu chi]]&lt;&gt;""),"C",0))</f>
        <v>0</v>
      </c>
    </row>
    <row r="2158" spans="4:7" x14ac:dyDescent="0.25">
      <c r="D2158" s="2" t="str">
        <f>IF(Table1[[#This Row],[Ngày]]="","",Table1[[#This Row],[Ngày]])</f>
        <v/>
      </c>
      <c r="E2158" s="27" t="str">
        <f>IF(Table1[[#This Row],[Ngày2]]="","",MONTH(Table1[[#This Row],[Ngày2]]))</f>
        <v/>
      </c>
      <c r="G2158" s="5">
        <f>IF(AND(Table1[[#This Row],[Số phiếu thu]]&lt;&gt;"",Table1[[#This Row],[Số phiếu chi]]=""),"T",IF(AND(Table1[[#This Row],[Số phiếu thu]]="",Table1[[#This Row],[Số phiếu chi]]&lt;&gt;""),"C",0))</f>
        <v>0</v>
      </c>
    </row>
    <row r="2159" spans="4:7" x14ac:dyDescent="0.25">
      <c r="D2159" s="2" t="str">
        <f>IF(Table1[[#This Row],[Ngày]]="","",Table1[[#This Row],[Ngày]])</f>
        <v/>
      </c>
      <c r="E2159" s="27" t="str">
        <f>IF(Table1[[#This Row],[Ngày2]]="","",MONTH(Table1[[#This Row],[Ngày2]]))</f>
        <v/>
      </c>
      <c r="G2159" s="5">
        <f>IF(AND(Table1[[#This Row],[Số phiếu thu]]&lt;&gt;"",Table1[[#This Row],[Số phiếu chi]]=""),"T",IF(AND(Table1[[#This Row],[Số phiếu thu]]="",Table1[[#This Row],[Số phiếu chi]]&lt;&gt;""),"C",0))</f>
        <v>0</v>
      </c>
    </row>
    <row r="2160" spans="4:7" x14ac:dyDescent="0.25">
      <c r="D2160" s="2" t="str">
        <f>IF(Table1[[#This Row],[Ngày]]="","",Table1[[#This Row],[Ngày]])</f>
        <v/>
      </c>
      <c r="E2160" s="27" t="str">
        <f>IF(Table1[[#This Row],[Ngày2]]="","",MONTH(Table1[[#This Row],[Ngày2]]))</f>
        <v/>
      </c>
      <c r="G2160" s="5">
        <f>IF(AND(Table1[[#This Row],[Số phiếu thu]]&lt;&gt;"",Table1[[#This Row],[Số phiếu chi]]=""),"T",IF(AND(Table1[[#This Row],[Số phiếu thu]]="",Table1[[#This Row],[Số phiếu chi]]&lt;&gt;""),"C",0))</f>
        <v>0</v>
      </c>
    </row>
    <row r="2161" spans="4:7" x14ac:dyDescent="0.25">
      <c r="D2161" s="2" t="str">
        <f>IF(Table1[[#This Row],[Ngày]]="","",Table1[[#This Row],[Ngày]])</f>
        <v/>
      </c>
      <c r="E2161" s="27" t="str">
        <f>IF(Table1[[#This Row],[Ngày2]]="","",MONTH(Table1[[#This Row],[Ngày2]]))</f>
        <v/>
      </c>
      <c r="G2161" s="5">
        <f>IF(AND(Table1[[#This Row],[Số phiếu thu]]&lt;&gt;"",Table1[[#This Row],[Số phiếu chi]]=""),"T",IF(AND(Table1[[#This Row],[Số phiếu thu]]="",Table1[[#This Row],[Số phiếu chi]]&lt;&gt;""),"C",0))</f>
        <v>0</v>
      </c>
    </row>
    <row r="2162" spans="4:7" x14ac:dyDescent="0.25">
      <c r="D2162" s="2" t="str">
        <f>IF(Table1[[#This Row],[Ngày]]="","",Table1[[#This Row],[Ngày]])</f>
        <v/>
      </c>
      <c r="E2162" s="27" t="str">
        <f>IF(Table1[[#This Row],[Ngày2]]="","",MONTH(Table1[[#This Row],[Ngày2]]))</f>
        <v/>
      </c>
      <c r="G2162" s="5">
        <f>IF(AND(Table1[[#This Row],[Số phiếu thu]]&lt;&gt;"",Table1[[#This Row],[Số phiếu chi]]=""),"T",IF(AND(Table1[[#This Row],[Số phiếu thu]]="",Table1[[#This Row],[Số phiếu chi]]&lt;&gt;""),"C",0))</f>
        <v>0</v>
      </c>
    </row>
    <row r="2163" spans="4:7" x14ac:dyDescent="0.25">
      <c r="D2163" s="2" t="str">
        <f>IF(Table1[[#This Row],[Ngày]]="","",Table1[[#This Row],[Ngày]])</f>
        <v/>
      </c>
      <c r="E2163" s="27" t="str">
        <f>IF(Table1[[#This Row],[Ngày2]]="","",MONTH(Table1[[#This Row],[Ngày2]]))</f>
        <v/>
      </c>
      <c r="G2163" s="5">
        <f>IF(AND(Table1[[#This Row],[Số phiếu thu]]&lt;&gt;"",Table1[[#This Row],[Số phiếu chi]]=""),"T",IF(AND(Table1[[#This Row],[Số phiếu thu]]="",Table1[[#This Row],[Số phiếu chi]]&lt;&gt;""),"C",0))</f>
        <v>0</v>
      </c>
    </row>
    <row r="2164" spans="4:7" x14ac:dyDescent="0.25">
      <c r="D2164" s="2" t="str">
        <f>IF(Table1[[#This Row],[Ngày]]="","",Table1[[#This Row],[Ngày]])</f>
        <v/>
      </c>
      <c r="E2164" s="27" t="str">
        <f>IF(Table1[[#This Row],[Ngày2]]="","",MONTH(Table1[[#This Row],[Ngày2]]))</f>
        <v/>
      </c>
      <c r="G2164" s="5">
        <f>IF(AND(Table1[[#This Row],[Số phiếu thu]]&lt;&gt;"",Table1[[#This Row],[Số phiếu chi]]=""),"T",IF(AND(Table1[[#This Row],[Số phiếu thu]]="",Table1[[#This Row],[Số phiếu chi]]&lt;&gt;""),"C",0))</f>
        <v>0</v>
      </c>
    </row>
    <row r="2165" spans="4:7" x14ac:dyDescent="0.25">
      <c r="D2165" s="2" t="str">
        <f>IF(Table1[[#This Row],[Ngày]]="","",Table1[[#This Row],[Ngày]])</f>
        <v/>
      </c>
      <c r="E2165" s="27" t="str">
        <f>IF(Table1[[#This Row],[Ngày2]]="","",MONTH(Table1[[#This Row],[Ngày2]]))</f>
        <v/>
      </c>
      <c r="G2165" s="5">
        <f>IF(AND(Table1[[#This Row],[Số phiếu thu]]&lt;&gt;"",Table1[[#This Row],[Số phiếu chi]]=""),"T",IF(AND(Table1[[#This Row],[Số phiếu thu]]="",Table1[[#This Row],[Số phiếu chi]]&lt;&gt;""),"C",0))</f>
        <v>0</v>
      </c>
    </row>
    <row r="2166" spans="4:7" x14ac:dyDescent="0.25">
      <c r="D2166" s="2" t="str">
        <f>IF(Table1[[#This Row],[Ngày]]="","",Table1[[#This Row],[Ngày]])</f>
        <v/>
      </c>
      <c r="E2166" s="27" t="str">
        <f>IF(Table1[[#This Row],[Ngày2]]="","",MONTH(Table1[[#This Row],[Ngày2]]))</f>
        <v/>
      </c>
      <c r="G2166" s="5">
        <f>IF(AND(Table1[[#This Row],[Số phiếu thu]]&lt;&gt;"",Table1[[#This Row],[Số phiếu chi]]=""),"T",IF(AND(Table1[[#This Row],[Số phiếu thu]]="",Table1[[#This Row],[Số phiếu chi]]&lt;&gt;""),"C",0))</f>
        <v>0</v>
      </c>
    </row>
    <row r="2167" spans="4:7" x14ac:dyDescent="0.25">
      <c r="D2167" s="2" t="str">
        <f>IF(Table1[[#This Row],[Ngày]]="","",Table1[[#This Row],[Ngày]])</f>
        <v/>
      </c>
      <c r="E2167" s="27" t="str">
        <f>IF(Table1[[#This Row],[Ngày2]]="","",MONTH(Table1[[#This Row],[Ngày2]]))</f>
        <v/>
      </c>
      <c r="G2167" s="5">
        <f>IF(AND(Table1[[#This Row],[Số phiếu thu]]&lt;&gt;"",Table1[[#This Row],[Số phiếu chi]]=""),"T",IF(AND(Table1[[#This Row],[Số phiếu thu]]="",Table1[[#This Row],[Số phiếu chi]]&lt;&gt;""),"C",0))</f>
        <v>0</v>
      </c>
    </row>
    <row r="2168" spans="4:7" x14ac:dyDescent="0.25">
      <c r="D2168" s="2" t="str">
        <f>IF(Table1[[#This Row],[Ngày]]="","",Table1[[#This Row],[Ngày]])</f>
        <v/>
      </c>
      <c r="E2168" s="27" t="str">
        <f>IF(Table1[[#This Row],[Ngày2]]="","",MONTH(Table1[[#This Row],[Ngày2]]))</f>
        <v/>
      </c>
      <c r="G2168" s="5">
        <f>IF(AND(Table1[[#This Row],[Số phiếu thu]]&lt;&gt;"",Table1[[#This Row],[Số phiếu chi]]=""),"T",IF(AND(Table1[[#This Row],[Số phiếu thu]]="",Table1[[#This Row],[Số phiếu chi]]&lt;&gt;""),"C",0))</f>
        <v>0</v>
      </c>
    </row>
    <row r="2169" spans="4:7" x14ac:dyDescent="0.25">
      <c r="D2169" s="2" t="str">
        <f>IF(Table1[[#This Row],[Ngày]]="","",Table1[[#This Row],[Ngày]])</f>
        <v/>
      </c>
      <c r="E2169" s="27" t="str">
        <f>IF(Table1[[#This Row],[Ngày2]]="","",MONTH(Table1[[#This Row],[Ngày2]]))</f>
        <v/>
      </c>
      <c r="G2169" s="5">
        <f>IF(AND(Table1[[#This Row],[Số phiếu thu]]&lt;&gt;"",Table1[[#This Row],[Số phiếu chi]]=""),"T",IF(AND(Table1[[#This Row],[Số phiếu thu]]="",Table1[[#This Row],[Số phiếu chi]]&lt;&gt;""),"C",0))</f>
        <v>0</v>
      </c>
    </row>
    <row r="2170" spans="4:7" x14ac:dyDescent="0.25">
      <c r="D2170" s="2" t="str">
        <f>IF(Table1[[#This Row],[Ngày]]="","",Table1[[#This Row],[Ngày]])</f>
        <v/>
      </c>
      <c r="E2170" s="27" t="str">
        <f>IF(Table1[[#This Row],[Ngày2]]="","",MONTH(Table1[[#This Row],[Ngày2]]))</f>
        <v/>
      </c>
      <c r="G2170" s="5">
        <f>IF(AND(Table1[[#This Row],[Số phiếu thu]]&lt;&gt;"",Table1[[#This Row],[Số phiếu chi]]=""),"T",IF(AND(Table1[[#This Row],[Số phiếu thu]]="",Table1[[#This Row],[Số phiếu chi]]&lt;&gt;""),"C",0))</f>
        <v>0</v>
      </c>
    </row>
    <row r="2171" spans="4:7" x14ac:dyDescent="0.25">
      <c r="D2171" s="2" t="str">
        <f>IF(Table1[[#This Row],[Ngày]]="","",Table1[[#This Row],[Ngày]])</f>
        <v/>
      </c>
      <c r="E2171" s="27" t="str">
        <f>IF(Table1[[#This Row],[Ngày2]]="","",MONTH(Table1[[#This Row],[Ngày2]]))</f>
        <v/>
      </c>
      <c r="G2171" s="5">
        <f>IF(AND(Table1[[#This Row],[Số phiếu thu]]&lt;&gt;"",Table1[[#This Row],[Số phiếu chi]]=""),"T",IF(AND(Table1[[#This Row],[Số phiếu thu]]="",Table1[[#This Row],[Số phiếu chi]]&lt;&gt;""),"C",0))</f>
        <v>0</v>
      </c>
    </row>
    <row r="2172" spans="4:7" x14ac:dyDescent="0.25">
      <c r="D2172" s="2" t="str">
        <f>IF(Table1[[#This Row],[Ngày]]="","",Table1[[#This Row],[Ngày]])</f>
        <v/>
      </c>
      <c r="E2172" s="27" t="str">
        <f>IF(Table1[[#This Row],[Ngày2]]="","",MONTH(Table1[[#This Row],[Ngày2]]))</f>
        <v/>
      </c>
      <c r="G2172" s="5">
        <f>IF(AND(Table1[[#This Row],[Số phiếu thu]]&lt;&gt;"",Table1[[#This Row],[Số phiếu chi]]=""),"T",IF(AND(Table1[[#This Row],[Số phiếu thu]]="",Table1[[#This Row],[Số phiếu chi]]&lt;&gt;""),"C",0))</f>
        <v>0</v>
      </c>
    </row>
    <row r="2173" spans="4:7" x14ac:dyDescent="0.25">
      <c r="D2173" s="2" t="str">
        <f>IF(Table1[[#This Row],[Ngày]]="","",Table1[[#This Row],[Ngày]])</f>
        <v/>
      </c>
      <c r="E2173" s="27" t="str">
        <f>IF(Table1[[#This Row],[Ngày2]]="","",MONTH(Table1[[#This Row],[Ngày2]]))</f>
        <v/>
      </c>
      <c r="G2173" s="5">
        <f>IF(AND(Table1[[#This Row],[Số phiếu thu]]&lt;&gt;"",Table1[[#This Row],[Số phiếu chi]]=""),"T",IF(AND(Table1[[#This Row],[Số phiếu thu]]="",Table1[[#This Row],[Số phiếu chi]]&lt;&gt;""),"C",0))</f>
        <v>0</v>
      </c>
    </row>
    <row r="2174" spans="4:7" x14ac:dyDescent="0.25">
      <c r="D2174" s="2" t="str">
        <f>IF(Table1[[#This Row],[Ngày]]="","",Table1[[#This Row],[Ngày]])</f>
        <v/>
      </c>
      <c r="E2174" s="27" t="str">
        <f>IF(Table1[[#This Row],[Ngày2]]="","",MONTH(Table1[[#This Row],[Ngày2]]))</f>
        <v/>
      </c>
      <c r="G2174" s="5">
        <f>IF(AND(Table1[[#This Row],[Số phiếu thu]]&lt;&gt;"",Table1[[#This Row],[Số phiếu chi]]=""),"T",IF(AND(Table1[[#This Row],[Số phiếu thu]]="",Table1[[#This Row],[Số phiếu chi]]&lt;&gt;""),"C",0))</f>
        <v>0</v>
      </c>
    </row>
    <row r="2175" spans="4:7" x14ac:dyDescent="0.25">
      <c r="D2175" s="2" t="str">
        <f>IF(Table1[[#This Row],[Ngày]]="","",Table1[[#This Row],[Ngày]])</f>
        <v/>
      </c>
      <c r="E2175" s="27" t="str">
        <f>IF(Table1[[#This Row],[Ngày2]]="","",MONTH(Table1[[#This Row],[Ngày2]]))</f>
        <v/>
      </c>
      <c r="G2175" s="5">
        <f>IF(AND(Table1[[#This Row],[Số phiếu thu]]&lt;&gt;"",Table1[[#This Row],[Số phiếu chi]]=""),"T",IF(AND(Table1[[#This Row],[Số phiếu thu]]="",Table1[[#This Row],[Số phiếu chi]]&lt;&gt;""),"C",0))</f>
        <v>0</v>
      </c>
    </row>
    <row r="2176" spans="4:7" x14ac:dyDescent="0.25">
      <c r="D2176" s="2" t="str">
        <f>IF(Table1[[#This Row],[Ngày]]="","",Table1[[#This Row],[Ngày]])</f>
        <v/>
      </c>
      <c r="E2176" s="27" t="str">
        <f>IF(Table1[[#This Row],[Ngày2]]="","",MONTH(Table1[[#This Row],[Ngày2]]))</f>
        <v/>
      </c>
      <c r="G2176" s="5">
        <f>IF(AND(Table1[[#This Row],[Số phiếu thu]]&lt;&gt;"",Table1[[#This Row],[Số phiếu chi]]=""),"T",IF(AND(Table1[[#This Row],[Số phiếu thu]]="",Table1[[#This Row],[Số phiếu chi]]&lt;&gt;""),"C",0))</f>
        <v>0</v>
      </c>
    </row>
    <row r="2177" spans="4:7" x14ac:dyDescent="0.25">
      <c r="D2177" s="2" t="str">
        <f>IF(Table1[[#This Row],[Ngày]]="","",Table1[[#This Row],[Ngày]])</f>
        <v/>
      </c>
      <c r="E2177" s="27" t="str">
        <f>IF(Table1[[#This Row],[Ngày2]]="","",MONTH(Table1[[#This Row],[Ngày2]]))</f>
        <v/>
      </c>
      <c r="G2177" s="5">
        <f>IF(AND(Table1[[#This Row],[Số phiếu thu]]&lt;&gt;"",Table1[[#This Row],[Số phiếu chi]]=""),"T",IF(AND(Table1[[#This Row],[Số phiếu thu]]="",Table1[[#This Row],[Số phiếu chi]]&lt;&gt;""),"C",0))</f>
        <v>0</v>
      </c>
    </row>
    <row r="2178" spans="4:7" x14ac:dyDescent="0.25">
      <c r="D2178" s="2" t="str">
        <f>IF(Table1[[#This Row],[Ngày]]="","",Table1[[#This Row],[Ngày]])</f>
        <v/>
      </c>
      <c r="E2178" s="27" t="str">
        <f>IF(Table1[[#This Row],[Ngày2]]="","",MONTH(Table1[[#This Row],[Ngày2]]))</f>
        <v/>
      </c>
      <c r="G2178" s="5">
        <f>IF(AND(Table1[[#This Row],[Số phiếu thu]]&lt;&gt;"",Table1[[#This Row],[Số phiếu chi]]=""),"T",IF(AND(Table1[[#This Row],[Số phiếu thu]]="",Table1[[#This Row],[Số phiếu chi]]&lt;&gt;""),"C",0))</f>
        <v>0</v>
      </c>
    </row>
    <row r="2179" spans="4:7" x14ac:dyDescent="0.25">
      <c r="D2179" s="2" t="str">
        <f>IF(Table1[[#This Row],[Ngày]]="","",Table1[[#This Row],[Ngày]])</f>
        <v/>
      </c>
      <c r="E2179" s="27" t="str">
        <f>IF(Table1[[#This Row],[Ngày2]]="","",MONTH(Table1[[#This Row],[Ngày2]]))</f>
        <v/>
      </c>
      <c r="G2179" s="5">
        <f>IF(AND(Table1[[#This Row],[Số phiếu thu]]&lt;&gt;"",Table1[[#This Row],[Số phiếu chi]]=""),"T",IF(AND(Table1[[#This Row],[Số phiếu thu]]="",Table1[[#This Row],[Số phiếu chi]]&lt;&gt;""),"C",0))</f>
        <v>0</v>
      </c>
    </row>
    <row r="2180" spans="4:7" x14ac:dyDescent="0.25">
      <c r="D2180" s="2" t="str">
        <f>IF(Table1[[#This Row],[Ngày]]="","",Table1[[#This Row],[Ngày]])</f>
        <v/>
      </c>
      <c r="E2180" s="27" t="str">
        <f>IF(Table1[[#This Row],[Ngày2]]="","",MONTH(Table1[[#This Row],[Ngày2]]))</f>
        <v/>
      </c>
      <c r="G2180" s="5">
        <f>IF(AND(Table1[[#This Row],[Số phiếu thu]]&lt;&gt;"",Table1[[#This Row],[Số phiếu chi]]=""),"T",IF(AND(Table1[[#This Row],[Số phiếu thu]]="",Table1[[#This Row],[Số phiếu chi]]&lt;&gt;""),"C",0))</f>
        <v>0</v>
      </c>
    </row>
    <row r="2181" spans="4:7" x14ac:dyDescent="0.25">
      <c r="D2181" s="2" t="str">
        <f>IF(Table1[[#This Row],[Ngày]]="","",Table1[[#This Row],[Ngày]])</f>
        <v/>
      </c>
      <c r="E2181" s="27" t="str">
        <f>IF(Table1[[#This Row],[Ngày2]]="","",MONTH(Table1[[#This Row],[Ngày2]]))</f>
        <v/>
      </c>
      <c r="G2181" s="5">
        <f>IF(AND(Table1[[#This Row],[Số phiếu thu]]&lt;&gt;"",Table1[[#This Row],[Số phiếu chi]]=""),"T",IF(AND(Table1[[#This Row],[Số phiếu thu]]="",Table1[[#This Row],[Số phiếu chi]]&lt;&gt;""),"C",0))</f>
        <v>0</v>
      </c>
    </row>
    <row r="2182" spans="4:7" x14ac:dyDescent="0.25">
      <c r="D2182" s="2" t="str">
        <f>IF(Table1[[#This Row],[Ngày]]="","",Table1[[#This Row],[Ngày]])</f>
        <v/>
      </c>
      <c r="E2182" s="27" t="str">
        <f>IF(Table1[[#This Row],[Ngày2]]="","",MONTH(Table1[[#This Row],[Ngày2]]))</f>
        <v/>
      </c>
      <c r="G2182" s="5">
        <f>IF(AND(Table1[[#This Row],[Số phiếu thu]]&lt;&gt;"",Table1[[#This Row],[Số phiếu chi]]=""),"T",IF(AND(Table1[[#This Row],[Số phiếu thu]]="",Table1[[#This Row],[Số phiếu chi]]&lt;&gt;""),"C",0))</f>
        <v>0</v>
      </c>
    </row>
    <row r="2183" spans="4:7" x14ac:dyDescent="0.25">
      <c r="D2183" s="2" t="str">
        <f>IF(Table1[[#This Row],[Ngày]]="","",Table1[[#This Row],[Ngày]])</f>
        <v/>
      </c>
      <c r="E2183" s="27" t="str">
        <f>IF(Table1[[#This Row],[Ngày2]]="","",MONTH(Table1[[#This Row],[Ngày2]]))</f>
        <v/>
      </c>
      <c r="G2183" s="5">
        <f>IF(AND(Table1[[#This Row],[Số phiếu thu]]&lt;&gt;"",Table1[[#This Row],[Số phiếu chi]]=""),"T",IF(AND(Table1[[#This Row],[Số phiếu thu]]="",Table1[[#This Row],[Số phiếu chi]]&lt;&gt;""),"C",0))</f>
        <v>0</v>
      </c>
    </row>
    <row r="2184" spans="4:7" x14ac:dyDescent="0.25">
      <c r="D2184" s="2" t="str">
        <f>IF(Table1[[#This Row],[Ngày]]="","",Table1[[#This Row],[Ngày]])</f>
        <v/>
      </c>
      <c r="E2184" s="27" t="str">
        <f>IF(Table1[[#This Row],[Ngày2]]="","",MONTH(Table1[[#This Row],[Ngày2]]))</f>
        <v/>
      </c>
      <c r="G2184" s="5">
        <f>IF(AND(Table1[[#This Row],[Số phiếu thu]]&lt;&gt;"",Table1[[#This Row],[Số phiếu chi]]=""),"T",IF(AND(Table1[[#This Row],[Số phiếu thu]]="",Table1[[#This Row],[Số phiếu chi]]&lt;&gt;""),"C",0))</f>
        <v>0</v>
      </c>
    </row>
    <row r="2185" spans="4:7" x14ac:dyDescent="0.25">
      <c r="D2185" s="2" t="str">
        <f>IF(Table1[[#This Row],[Ngày]]="","",Table1[[#This Row],[Ngày]])</f>
        <v/>
      </c>
      <c r="E2185" s="27" t="str">
        <f>IF(Table1[[#This Row],[Ngày2]]="","",MONTH(Table1[[#This Row],[Ngày2]]))</f>
        <v/>
      </c>
      <c r="G2185" s="5">
        <f>IF(AND(Table1[[#This Row],[Số phiếu thu]]&lt;&gt;"",Table1[[#This Row],[Số phiếu chi]]=""),"T",IF(AND(Table1[[#This Row],[Số phiếu thu]]="",Table1[[#This Row],[Số phiếu chi]]&lt;&gt;""),"C",0))</f>
        <v>0</v>
      </c>
    </row>
    <row r="2186" spans="4:7" x14ac:dyDescent="0.25">
      <c r="D2186" s="2" t="str">
        <f>IF(Table1[[#This Row],[Ngày]]="","",Table1[[#This Row],[Ngày]])</f>
        <v/>
      </c>
      <c r="E2186" s="27" t="str">
        <f>IF(Table1[[#This Row],[Ngày2]]="","",MONTH(Table1[[#This Row],[Ngày2]]))</f>
        <v/>
      </c>
      <c r="G2186" s="5">
        <f>IF(AND(Table1[[#This Row],[Số phiếu thu]]&lt;&gt;"",Table1[[#This Row],[Số phiếu chi]]=""),"T",IF(AND(Table1[[#This Row],[Số phiếu thu]]="",Table1[[#This Row],[Số phiếu chi]]&lt;&gt;""),"C",0))</f>
        <v>0</v>
      </c>
    </row>
    <row r="2187" spans="4:7" x14ac:dyDescent="0.25">
      <c r="D2187" s="2" t="str">
        <f>IF(Table1[[#This Row],[Ngày]]="","",Table1[[#This Row],[Ngày]])</f>
        <v/>
      </c>
      <c r="E2187" s="27" t="str">
        <f>IF(Table1[[#This Row],[Ngày2]]="","",MONTH(Table1[[#This Row],[Ngày2]]))</f>
        <v/>
      </c>
      <c r="G2187" s="5">
        <f>IF(AND(Table1[[#This Row],[Số phiếu thu]]&lt;&gt;"",Table1[[#This Row],[Số phiếu chi]]=""),"T",IF(AND(Table1[[#This Row],[Số phiếu thu]]="",Table1[[#This Row],[Số phiếu chi]]&lt;&gt;""),"C",0))</f>
        <v>0</v>
      </c>
    </row>
    <row r="2188" spans="4:7" x14ac:dyDescent="0.25">
      <c r="D2188" s="2" t="str">
        <f>IF(Table1[[#This Row],[Ngày]]="","",Table1[[#This Row],[Ngày]])</f>
        <v/>
      </c>
      <c r="E2188" s="27" t="str">
        <f>IF(Table1[[#This Row],[Ngày2]]="","",MONTH(Table1[[#This Row],[Ngày2]]))</f>
        <v/>
      </c>
      <c r="G2188" s="5">
        <f>IF(AND(Table1[[#This Row],[Số phiếu thu]]&lt;&gt;"",Table1[[#This Row],[Số phiếu chi]]=""),"T",IF(AND(Table1[[#This Row],[Số phiếu thu]]="",Table1[[#This Row],[Số phiếu chi]]&lt;&gt;""),"C",0))</f>
        <v>0</v>
      </c>
    </row>
    <row r="2189" spans="4:7" x14ac:dyDescent="0.25">
      <c r="D2189" s="2" t="str">
        <f>IF(Table1[[#This Row],[Ngày]]="","",Table1[[#This Row],[Ngày]])</f>
        <v/>
      </c>
      <c r="E2189" s="27" t="str">
        <f>IF(Table1[[#This Row],[Ngày2]]="","",MONTH(Table1[[#This Row],[Ngày2]]))</f>
        <v/>
      </c>
      <c r="G2189" s="5">
        <f>IF(AND(Table1[[#This Row],[Số phiếu thu]]&lt;&gt;"",Table1[[#This Row],[Số phiếu chi]]=""),"T",IF(AND(Table1[[#This Row],[Số phiếu thu]]="",Table1[[#This Row],[Số phiếu chi]]&lt;&gt;""),"C",0))</f>
        <v>0</v>
      </c>
    </row>
    <row r="2190" spans="4:7" x14ac:dyDescent="0.25">
      <c r="D2190" s="2" t="str">
        <f>IF(Table1[[#This Row],[Ngày]]="","",Table1[[#This Row],[Ngày]])</f>
        <v/>
      </c>
      <c r="E2190" s="27" t="str">
        <f>IF(Table1[[#This Row],[Ngày2]]="","",MONTH(Table1[[#This Row],[Ngày2]]))</f>
        <v/>
      </c>
      <c r="G2190" s="5">
        <f>IF(AND(Table1[[#This Row],[Số phiếu thu]]&lt;&gt;"",Table1[[#This Row],[Số phiếu chi]]=""),"T",IF(AND(Table1[[#This Row],[Số phiếu thu]]="",Table1[[#This Row],[Số phiếu chi]]&lt;&gt;""),"C",0))</f>
        <v>0</v>
      </c>
    </row>
    <row r="2191" spans="4:7" x14ac:dyDescent="0.25">
      <c r="D2191" s="2" t="str">
        <f>IF(Table1[[#This Row],[Ngày]]="","",Table1[[#This Row],[Ngày]])</f>
        <v/>
      </c>
      <c r="E2191" s="27" t="str">
        <f>IF(Table1[[#This Row],[Ngày2]]="","",MONTH(Table1[[#This Row],[Ngày2]]))</f>
        <v/>
      </c>
      <c r="G2191" s="5">
        <f>IF(AND(Table1[[#This Row],[Số phiếu thu]]&lt;&gt;"",Table1[[#This Row],[Số phiếu chi]]=""),"T",IF(AND(Table1[[#This Row],[Số phiếu thu]]="",Table1[[#This Row],[Số phiếu chi]]&lt;&gt;""),"C",0))</f>
        <v>0</v>
      </c>
    </row>
    <row r="2192" spans="4:7" x14ac:dyDescent="0.25">
      <c r="D2192" s="2" t="str">
        <f>IF(Table1[[#This Row],[Ngày]]="","",Table1[[#This Row],[Ngày]])</f>
        <v/>
      </c>
      <c r="E2192" s="27" t="str">
        <f>IF(Table1[[#This Row],[Ngày2]]="","",MONTH(Table1[[#This Row],[Ngày2]]))</f>
        <v/>
      </c>
      <c r="G2192" s="5">
        <f>IF(AND(Table1[[#This Row],[Số phiếu thu]]&lt;&gt;"",Table1[[#This Row],[Số phiếu chi]]=""),"T",IF(AND(Table1[[#This Row],[Số phiếu thu]]="",Table1[[#This Row],[Số phiếu chi]]&lt;&gt;""),"C",0))</f>
        <v>0</v>
      </c>
    </row>
    <row r="2193" spans="4:7" x14ac:dyDescent="0.25">
      <c r="D2193" s="2" t="str">
        <f>IF(Table1[[#This Row],[Ngày]]="","",Table1[[#This Row],[Ngày]])</f>
        <v/>
      </c>
      <c r="E2193" s="27" t="str">
        <f>IF(Table1[[#This Row],[Ngày2]]="","",MONTH(Table1[[#This Row],[Ngày2]]))</f>
        <v/>
      </c>
      <c r="G2193" s="5">
        <f>IF(AND(Table1[[#This Row],[Số phiếu thu]]&lt;&gt;"",Table1[[#This Row],[Số phiếu chi]]=""),"T",IF(AND(Table1[[#This Row],[Số phiếu thu]]="",Table1[[#This Row],[Số phiếu chi]]&lt;&gt;""),"C",0))</f>
        <v>0</v>
      </c>
    </row>
    <row r="2194" spans="4:7" x14ac:dyDescent="0.25">
      <c r="D2194" s="2" t="str">
        <f>IF(Table1[[#This Row],[Ngày]]="","",Table1[[#This Row],[Ngày]])</f>
        <v/>
      </c>
      <c r="E2194" s="27" t="str">
        <f>IF(Table1[[#This Row],[Ngày2]]="","",MONTH(Table1[[#This Row],[Ngày2]]))</f>
        <v/>
      </c>
      <c r="G2194" s="5">
        <f>IF(AND(Table1[[#This Row],[Số phiếu thu]]&lt;&gt;"",Table1[[#This Row],[Số phiếu chi]]=""),"T",IF(AND(Table1[[#This Row],[Số phiếu thu]]="",Table1[[#This Row],[Số phiếu chi]]&lt;&gt;""),"C",0))</f>
        <v>0</v>
      </c>
    </row>
    <row r="2195" spans="4:7" x14ac:dyDescent="0.25">
      <c r="D2195" s="2" t="str">
        <f>IF(Table1[[#This Row],[Ngày]]="","",Table1[[#This Row],[Ngày]])</f>
        <v/>
      </c>
      <c r="E2195" s="27" t="str">
        <f>IF(Table1[[#This Row],[Ngày2]]="","",MONTH(Table1[[#This Row],[Ngày2]]))</f>
        <v/>
      </c>
      <c r="G2195" s="5">
        <f>IF(AND(Table1[[#This Row],[Số phiếu thu]]&lt;&gt;"",Table1[[#This Row],[Số phiếu chi]]=""),"T",IF(AND(Table1[[#This Row],[Số phiếu thu]]="",Table1[[#This Row],[Số phiếu chi]]&lt;&gt;""),"C",0))</f>
        <v>0</v>
      </c>
    </row>
    <row r="2196" spans="4:7" x14ac:dyDescent="0.25">
      <c r="D2196" s="2" t="str">
        <f>IF(Table1[[#This Row],[Ngày]]="","",Table1[[#This Row],[Ngày]])</f>
        <v/>
      </c>
      <c r="E2196" s="27" t="str">
        <f>IF(Table1[[#This Row],[Ngày2]]="","",MONTH(Table1[[#This Row],[Ngày2]]))</f>
        <v/>
      </c>
      <c r="G2196" s="5">
        <f>IF(AND(Table1[[#This Row],[Số phiếu thu]]&lt;&gt;"",Table1[[#This Row],[Số phiếu chi]]=""),"T",IF(AND(Table1[[#This Row],[Số phiếu thu]]="",Table1[[#This Row],[Số phiếu chi]]&lt;&gt;""),"C",0))</f>
        <v>0</v>
      </c>
    </row>
    <row r="2197" spans="4:7" x14ac:dyDescent="0.25">
      <c r="D2197" s="2" t="str">
        <f>IF(Table1[[#This Row],[Ngày]]="","",Table1[[#This Row],[Ngày]])</f>
        <v/>
      </c>
      <c r="E2197" s="27" t="str">
        <f>IF(Table1[[#This Row],[Ngày2]]="","",MONTH(Table1[[#This Row],[Ngày2]]))</f>
        <v/>
      </c>
      <c r="G2197" s="5">
        <f>IF(AND(Table1[[#This Row],[Số phiếu thu]]&lt;&gt;"",Table1[[#This Row],[Số phiếu chi]]=""),"T",IF(AND(Table1[[#This Row],[Số phiếu thu]]="",Table1[[#This Row],[Số phiếu chi]]&lt;&gt;""),"C",0))</f>
        <v>0</v>
      </c>
    </row>
    <row r="2198" spans="4:7" x14ac:dyDescent="0.25">
      <c r="D2198" s="2" t="str">
        <f>IF(Table1[[#This Row],[Ngày]]="","",Table1[[#This Row],[Ngày]])</f>
        <v/>
      </c>
      <c r="E2198" s="27" t="str">
        <f>IF(Table1[[#This Row],[Ngày2]]="","",MONTH(Table1[[#This Row],[Ngày2]]))</f>
        <v/>
      </c>
      <c r="G2198" s="5">
        <f>IF(AND(Table1[[#This Row],[Số phiếu thu]]&lt;&gt;"",Table1[[#This Row],[Số phiếu chi]]=""),"T",IF(AND(Table1[[#This Row],[Số phiếu thu]]="",Table1[[#This Row],[Số phiếu chi]]&lt;&gt;""),"C",0))</f>
        <v>0</v>
      </c>
    </row>
    <row r="2199" spans="4:7" x14ac:dyDescent="0.25">
      <c r="D2199" s="2" t="str">
        <f>IF(Table1[[#This Row],[Ngày]]="","",Table1[[#This Row],[Ngày]])</f>
        <v/>
      </c>
      <c r="E2199" s="27" t="str">
        <f>IF(Table1[[#This Row],[Ngày2]]="","",MONTH(Table1[[#This Row],[Ngày2]]))</f>
        <v/>
      </c>
      <c r="G2199" s="5">
        <f>IF(AND(Table1[[#This Row],[Số phiếu thu]]&lt;&gt;"",Table1[[#This Row],[Số phiếu chi]]=""),"T",IF(AND(Table1[[#This Row],[Số phiếu thu]]="",Table1[[#This Row],[Số phiếu chi]]&lt;&gt;""),"C",0))</f>
        <v>0</v>
      </c>
    </row>
    <row r="2200" spans="4:7" x14ac:dyDescent="0.25">
      <c r="D2200" s="2" t="str">
        <f>IF(Table1[[#This Row],[Ngày]]="","",Table1[[#This Row],[Ngày]])</f>
        <v/>
      </c>
      <c r="E2200" s="27" t="str">
        <f>IF(Table1[[#This Row],[Ngày2]]="","",MONTH(Table1[[#This Row],[Ngày2]]))</f>
        <v/>
      </c>
      <c r="G2200" s="5">
        <f>IF(AND(Table1[[#This Row],[Số phiếu thu]]&lt;&gt;"",Table1[[#This Row],[Số phiếu chi]]=""),"T",IF(AND(Table1[[#This Row],[Số phiếu thu]]="",Table1[[#This Row],[Số phiếu chi]]&lt;&gt;""),"C",0))</f>
        <v>0</v>
      </c>
    </row>
    <row r="2201" spans="4:7" x14ac:dyDescent="0.25">
      <c r="D2201" s="2" t="str">
        <f>IF(Table1[[#This Row],[Ngày]]="","",Table1[[#This Row],[Ngày]])</f>
        <v/>
      </c>
      <c r="E2201" s="27" t="str">
        <f>IF(Table1[[#This Row],[Ngày2]]="","",MONTH(Table1[[#This Row],[Ngày2]]))</f>
        <v/>
      </c>
      <c r="G2201" s="5">
        <f>IF(AND(Table1[[#This Row],[Số phiếu thu]]&lt;&gt;"",Table1[[#This Row],[Số phiếu chi]]=""),"T",IF(AND(Table1[[#This Row],[Số phiếu thu]]="",Table1[[#This Row],[Số phiếu chi]]&lt;&gt;""),"C",0))</f>
        <v>0</v>
      </c>
    </row>
    <row r="2202" spans="4:7" x14ac:dyDescent="0.25">
      <c r="D2202" s="2" t="str">
        <f>IF(Table1[[#This Row],[Ngày]]="","",Table1[[#This Row],[Ngày]])</f>
        <v/>
      </c>
      <c r="E2202" s="27" t="str">
        <f>IF(Table1[[#This Row],[Ngày2]]="","",MONTH(Table1[[#This Row],[Ngày2]]))</f>
        <v/>
      </c>
      <c r="G2202" s="5">
        <f>IF(AND(Table1[[#This Row],[Số phiếu thu]]&lt;&gt;"",Table1[[#This Row],[Số phiếu chi]]=""),"T",IF(AND(Table1[[#This Row],[Số phiếu thu]]="",Table1[[#This Row],[Số phiếu chi]]&lt;&gt;""),"C",0))</f>
        <v>0</v>
      </c>
    </row>
    <row r="2203" spans="4:7" x14ac:dyDescent="0.25">
      <c r="D2203" s="2" t="str">
        <f>IF(Table1[[#This Row],[Ngày]]="","",Table1[[#This Row],[Ngày]])</f>
        <v/>
      </c>
      <c r="E2203" s="27" t="str">
        <f>IF(Table1[[#This Row],[Ngày2]]="","",MONTH(Table1[[#This Row],[Ngày2]]))</f>
        <v/>
      </c>
      <c r="G2203" s="5">
        <f>IF(AND(Table1[[#This Row],[Số phiếu thu]]&lt;&gt;"",Table1[[#This Row],[Số phiếu chi]]=""),"T",IF(AND(Table1[[#This Row],[Số phiếu thu]]="",Table1[[#This Row],[Số phiếu chi]]&lt;&gt;""),"C",0))</f>
        <v>0</v>
      </c>
    </row>
    <row r="2204" spans="4:7" x14ac:dyDescent="0.25">
      <c r="D2204" s="2" t="str">
        <f>IF(Table1[[#This Row],[Ngày]]="","",Table1[[#This Row],[Ngày]])</f>
        <v/>
      </c>
      <c r="E2204" s="27" t="str">
        <f>IF(Table1[[#This Row],[Ngày2]]="","",MONTH(Table1[[#This Row],[Ngày2]]))</f>
        <v/>
      </c>
      <c r="G2204" s="5">
        <f>IF(AND(Table1[[#This Row],[Số phiếu thu]]&lt;&gt;"",Table1[[#This Row],[Số phiếu chi]]=""),"T",IF(AND(Table1[[#This Row],[Số phiếu thu]]="",Table1[[#This Row],[Số phiếu chi]]&lt;&gt;""),"C",0))</f>
        <v>0</v>
      </c>
    </row>
    <row r="2205" spans="4:7" x14ac:dyDescent="0.25">
      <c r="D2205" s="2" t="str">
        <f>IF(Table1[[#This Row],[Ngày]]="","",Table1[[#This Row],[Ngày]])</f>
        <v/>
      </c>
      <c r="E2205" s="27" t="str">
        <f>IF(Table1[[#This Row],[Ngày2]]="","",MONTH(Table1[[#This Row],[Ngày2]]))</f>
        <v/>
      </c>
      <c r="G2205" s="5">
        <f>IF(AND(Table1[[#This Row],[Số phiếu thu]]&lt;&gt;"",Table1[[#This Row],[Số phiếu chi]]=""),"T",IF(AND(Table1[[#This Row],[Số phiếu thu]]="",Table1[[#This Row],[Số phiếu chi]]&lt;&gt;""),"C",0))</f>
        <v>0</v>
      </c>
    </row>
    <row r="2206" spans="4:7" x14ac:dyDescent="0.25">
      <c r="D2206" s="2" t="str">
        <f>IF(Table1[[#This Row],[Ngày]]="","",Table1[[#This Row],[Ngày]])</f>
        <v/>
      </c>
      <c r="E2206" s="27" t="str">
        <f>IF(Table1[[#This Row],[Ngày2]]="","",MONTH(Table1[[#This Row],[Ngày2]]))</f>
        <v/>
      </c>
      <c r="G2206" s="5">
        <f>IF(AND(Table1[[#This Row],[Số phiếu thu]]&lt;&gt;"",Table1[[#This Row],[Số phiếu chi]]=""),"T",IF(AND(Table1[[#This Row],[Số phiếu thu]]="",Table1[[#This Row],[Số phiếu chi]]&lt;&gt;""),"C",0))</f>
        <v>0</v>
      </c>
    </row>
    <row r="2207" spans="4:7" x14ac:dyDescent="0.25">
      <c r="D2207" s="2" t="str">
        <f>IF(Table1[[#This Row],[Ngày]]="","",Table1[[#This Row],[Ngày]])</f>
        <v/>
      </c>
      <c r="E2207" s="27" t="str">
        <f>IF(Table1[[#This Row],[Ngày2]]="","",MONTH(Table1[[#This Row],[Ngày2]]))</f>
        <v/>
      </c>
      <c r="G2207" s="5">
        <f>IF(AND(Table1[[#This Row],[Số phiếu thu]]&lt;&gt;"",Table1[[#This Row],[Số phiếu chi]]=""),"T",IF(AND(Table1[[#This Row],[Số phiếu thu]]="",Table1[[#This Row],[Số phiếu chi]]&lt;&gt;""),"C",0))</f>
        <v>0</v>
      </c>
    </row>
    <row r="2208" spans="4:7" x14ac:dyDescent="0.25">
      <c r="D2208" s="2" t="str">
        <f>IF(Table1[[#This Row],[Ngày]]="","",Table1[[#This Row],[Ngày]])</f>
        <v/>
      </c>
      <c r="E2208" s="27" t="str">
        <f>IF(Table1[[#This Row],[Ngày2]]="","",MONTH(Table1[[#This Row],[Ngày2]]))</f>
        <v/>
      </c>
      <c r="G2208" s="5">
        <f>IF(AND(Table1[[#This Row],[Số phiếu thu]]&lt;&gt;"",Table1[[#This Row],[Số phiếu chi]]=""),"T",IF(AND(Table1[[#This Row],[Số phiếu thu]]="",Table1[[#This Row],[Số phiếu chi]]&lt;&gt;""),"C",0))</f>
        <v>0</v>
      </c>
    </row>
    <row r="2209" spans="4:7" x14ac:dyDescent="0.25">
      <c r="D2209" s="2" t="str">
        <f>IF(Table1[[#This Row],[Ngày]]="","",Table1[[#This Row],[Ngày]])</f>
        <v/>
      </c>
      <c r="E2209" s="27" t="str">
        <f>IF(Table1[[#This Row],[Ngày2]]="","",MONTH(Table1[[#This Row],[Ngày2]]))</f>
        <v/>
      </c>
      <c r="G2209" s="5">
        <f>IF(AND(Table1[[#This Row],[Số phiếu thu]]&lt;&gt;"",Table1[[#This Row],[Số phiếu chi]]=""),"T",IF(AND(Table1[[#This Row],[Số phiếu thu]]="",Table1[[#This Row],[Số phiếu chi]]&lt;&gt;""),"C",0))</f>
        <v>0</v>
      </c>
    </row>
    <row r="2210" spans="4:7" x14ac:dyDescent="0.25">
      <c r="D2210" s="2" t="str">
        <f>IF(Table1[[#This Row],[Ngày]]="","",Table1[[#This Row],[Ngày]])</f>
        <v/>
      </c>
      <c r="E2210" s="27" t="str">
        <f>IF(Table1[[#This Row],[Ngày2]]="","",MONTH(Table1[[#This Row],[Ngày2]]))</f>
        <v/>
      </c>
      <c r="G2210" s="5">
        <f>IF(AND(Table1[[#This Row],[Số phiếu thu]]&lt;&gt;"",Table1[[#This Row],[Số phiếu chi]]=""),"T",IF(AND(Table1[[#This Row],[Số phiếu thu]]="",Table1[[#This Row],[Số phiếu chi]]&lt;&gt;""),"C",0))</f>
        <v>0</v>
      </c>
    </row>
    <row r="2211" spans="4:7" x14ac:dyDescent="0.25">
      <c r="D2211" s="2" t="str">
        <f>IF(Table1[[#This Row],[Ngày]]="","",Table1[[#This Row],[Ngày]])</f>
        <v/>
      </c>
      <c r="E2211" s="27" t="str">
        <f>IF(Table1[[#This Row],[Ngày2]]="","",MONTH(Table1[[#This Row],[Ngày2]]))</f>
        <v/>
      </c>
      <c r="G2211" s="5">
        <f>IF(AND(Table1[[#This Row],[Số phiếu thu]]&lt;&gt;"",Table1[[#This Row],[Số phiếu chi]]=""),"T",IF(AND(Table1[[#This Row],[Số phiếu thu]]="",Table1[[#This Row],[Số phiếu chi]]&lt;&gt;""),"C",0))</f>
        <v>0</v>
      </c>
    </row>
    <row r="2212" spans="4:7" x14ac:dyDescent="0.25">
      <c r="D2212" s="2" t="str">
        <f>IF(Table1[[#This Row],[Ngày]]="","",Table1[[#This Row],[Ngày]])</f>
        <v/>
      </c>
      <c r="E2212" s="27" t="str">
        <f>IF(Table1[[#This Row],[Ngày2]]="","",MONTH(Table1[[#This Row],[Ngày2]]))</f>
        <v/>
      </c>
      <c r="G2212" s="5">
        <f>IF(AND(Table1[[#This Row],[Số phiếu thu]]&lt;&gt;"",Table1[[#This Row],[Số phiếu chi]]=""),"T",IF(AND(Table1[[#This Row],[Số phiếu thu]]="",Table1[[#This Row],[Số phiếu chi]]&lt;&gt;""),"C",0))</f>
        <v>0</v>
      </c>
    </row>
    <row r="2213" spans="4:7" x14ac:dyDescent="0.25">
      <c r="D2213" s="2" t="str">
        <f>IF(Table1[[#This Row],[Ngày]]="","",Table1[[#This Row],[Ngày]])</f>
        <v/>
      </c>
      <c r="E2213" s="27" t="str">
        <f>IF(Table1[[#This Row],[Ngày2]]="","",MONTH(Table1[[#This Row],[Ngày2]]))</f>
        <v/>
      </c>
      <c r="G2213" s="5">
        <f>IF(AND(Table1[[#This Row],[Số phiếu thu]]&lt;&gt;"",Table1[[#This Row],[Số phiếu chi]]=""),"T",IF(AND(Table1[[#This Row],[Số phiếu thu]]="",Table1[[#This Row],[Số phiếu chi]]&lt;&gt;""),"C",0))</f>
        <v>0</v>
      </c>
    </row>
    <row r="2214" spans="4:7" x14ac:dyDescent="0.25">
      <c r="D2214" s="2" t="str">
        <f>IF(Table1[[#This Row],[Ngày]]="","",Table1[[#This Row],[Ngày]])</f>
        <v/>
      </c>
      <c r="E2214" s="27" t="str">
        <f>IF(Table1[[#This Row],[Ngày2]]="","",MONTH(Table1[[#This Row],[Ngày2]]))</f>
        <v/>
      </c>
      <c r="G2214" s="5">
        <f>IF(AND(Table1[[#This Row],[Số phiếu thu]]&lt;&gt;"",Table1[[#This Row],[Số phiếu chi]]=""),"T",IF(AND(Table1[[#This Row],[Số phiếu thu]]="",Table1[[#This Row],[Số phiếu chi]]&lt;&gt;""),"C",0))</f>
        <v>0</v>
      </c>
    </row>
    <row r="2215" spans="4:7" x14ac:dyDescent="0.25">
      <c r="D2215" s="2" t="str">
        <f>IF(Table1[[#This Row],[Ngày]]="","",Table1[[#This Row],[Ngày]])</f>
        <v/>
      </c>
      <c r="E2215" s="27" t="str">
        <f>IF(Table1[[#This Row],[Ngày2]]="","",MONTH(Table1[[#This Row],[Ngày2]]))</f>
        <v/>
      </c>
      <c r="G2215" s="5">
        <f>IF(AND(Table1[[#This Row],[Số phiếu thu]]&lt;&gt;"",Table1[[#This Row],[Số phiếu chi]]=""),"T",IF(AND(Table1[[#This Row],[Số phiếu thu]]="",Table1[[#This Row],[Số phiếu chi]]&lt;&gt;""),"C",0))</f>
        <v>0</v>
      </c>
    </row>
    <row r="2216" spans="4:7" x14ac:dyDescent="0.25">
      <c r="D2216" s="2" t="str">
        <f>IF(Table1[[#This Row],[Ngày]]="","",Table1[[#This Row],[Ngày]])</f>
        <v/>
      </c>
      <c r="E2216" s="27" t="str">
        <f>IF(Table1[[#This Row],[Ngày2]]="","",MONTH(Table1[[#This Row],[Ngày2]]))</f>
        <v/>
      </c>
      <c r="G2216" s="5">
        <f>IF(AND(Table1[[#This Row],[Số phiếu thu]]&lt;&gt;"",Table1[[#This Row],[Số phiếu chi]]=""),"T",IF(AND(Table1[[#This Row],[Số phiếu thu]]="",Table1[[#This Row],[Số phiếu chi]]&lt;&gt;""),"C",0))</f>
        <v>0</v>
      </c>
    </row>
    <row r="2217" spans="4:7" x14ac:dyDescent="0.25">
      <c r="D2217" s="2" t="str">
        <f>IF(Table1[[#This Row],[Ngày]]="","",Table1[[#This Row],[Ngày]])</f>
        <v/>
      </c>
      <c r="E2217" s="27" t="str">
        <f>IF(Table1[[#This Row],[Ngày2]]="","",MONTH(Table1[[#This Row],[Ngày2]]))</f>
        <v/>
      </c>
      <c r="G2217" s="5">
        <f>IF(AND(Table1[[#This Row],[Số phiếu thu]]&lt;&gt;"",Table1[[#This Row],[Số phiếu chi]]=""),"T",IF(AND(Table1[[#This Row],[Số phiếu thu]]="",Table1[[#This Row],[Số phiếu chi]]&lt;&gt;""),"C",0))</f>
        <v>0</v>
      </c>
    </row>
    <row r="2218" spans="4:7" x14ac:dyDescent="0.25">
      <c r="D2218" s="2" t="str">
        <f>IF(Table1[[#This Row],[Ngày]]="","",Table1[[#This Row],[Ngày]])</f>
        <v/>
      </c>
      <c r="E2218" s="27" t="str">
        <f>IF(Table1[[#This Row],[Ngày2]]="","",MONTH(Table1[[#This Row],[Ngày2]]))</f>
        <v/>
      </c>
      <c r="G2218" s="5">
        <f>IF(AND(Table1[[#This Row],[Số phiếu thu]]&lt;&gt;"",Table1[[#This Row],[Số phiếu chi]]=""),"T",IF(AND(Table1[[#This Row],[Số phiếu thu]]="",Table1[[#This Row],[Số phiếu chi]]&lt;&gt;""),"C",0))</f>
        <v>0</v>
      </c>
    </row>
    <row r="2219" spans="4:7" x14ac:dyDescent="0.25">
      <c r="D2219" s="2" t="str">
        <f>IF(Table1[[#This Row],[Ngày]]="","",Table1[[#This Row],[Ngày]])</f>
        <v/>
      </c>
      <c r="E2219" s="27" t="str">
        <f>IF(Table1[[#This Row],[Ngày2]]="","",MONTH(Table1[[#This Row],[Ngày2]]))</f>
        <v/>
      </c>
      <c r="G2219" s="5">
        <f>IF(AND(Table1[[#This Row],[Số phiếu thu]]&lt;&gt;"",Table1[[#This Row],[Số phiếu chi]]=""),"T",IF(AND(Table1[[#This Row],[Số phiếu thu]]="",Table1[[#This Row],[Số phiếu chi]]&lt;&gt;""),"C",0))</f>
        <v>0</v>
      </c>
    </row>
    <row r="2220" spans="4:7" x14ac:dyDescent="0.25">
      <c r="D2220" s="2" t="str">
        <f>IF(Table1[[#This Row],[Ngày]]="","",Table1[[#This Row],[Ngày]])</f>
        <v/>
      </c>
      <c r="E2220" s="27" t="str">
        <f>IF(Table1[[#This Row],[Ngày2]]="","",MONTH(Table1[[#This Row],[Ngày2]]))</f>
        <v/>
      </c>
      <c r="G2220" s="5">
        <f>IF(AND(Table1[[#This Row],[Số phiếu thu]]&lt;&gt;"",Table1[[#This Row],[Số phiếu chi]]=""),"T",IF(AND(Table1[[#This Row],[Số phiếu thu]]="",Table1[[#This Row],[Số phiếu chi]]&lt;&gt;""),"C",0))</f>
        <v>0</v>
      </c>
    </row>
    <row r="2221" spans="4:7" x14ac:dyDescent="0.25">
      <c r="D2221" s="2" t="str">
        <f>IF(Table1[[#This Row],[Ngày]]="","",Table1[[#This Row],[Ngày]])</f>
        <v/>
      </c>
      <c r="E2221" s="27" t="str">
        <f>IF(Table1[[#This Row],[Ngày2]]="","",MONTH(Table1[[#This Row],[Ngày2]]))</f>
        <v/>
      </c>
      <c r="G2221" s="5">
        <f>IF(AND(Table1[[#This Row],[Số phiếu thu]]&lt;&gt;"",Table1[[#This Row],[Số phiếu chi]]=""),"T",IF(AND(Table1[[#This Row],[Số phiếu thu]]="",Table1[[#This Row],[Số phiếu chi]]&lt;&gt;""),"C",0))</f>
        <v>0</v>
      </c>
    </row>
    <row r="2222" spans="4:7" x14ac:dyDescent="0.25">
      <c r="D2222" s="2" t="str">
        <f>IF(Table1[[#This Row],[Ngày]]="","",Table1[[#This Row],[Ngày]])</f>
        <v/>
      </c>
      <c r="E2222" s="27" t="str">
        <f>IF(Table1[[#This Row],[Ngày2]]="","",MONTH(Table1[[#This Row],[Ngày2]]))</f>
        <v/>
      </c>
      <c r="G2222" s="5">
        <f>IF(AND(Table1[[#This Row],[Số phiếu thu]]&lt;&gt;"",Table1[[#This Row],[Số phiếu chi]]=""),"T",IF(AND(Table1[[#This Row],[Số phiếu thu]]="",Table1[[#This Row],[Số phiếu chi]]&lt;&gt;""),"C",0))</f>
        <v>0</v>
      </c>
    </row>
    <row r="2223" spans="4:7" x14ac:dyDescent="0.25">
      <c r="D2223" s="2" t="str">
        <f>IF(Table1[[#This Row],[Ngày]]="","",Table1[[#This Row],[Ngày]])</f>
        <v/>
      </c>
      <c r="E2223" s="27" t="str">
        <f>IF(Table1[[#This Row],[Ngày2]]="","",MONTH(Table1[[#This Row],[Ngày2]]))</f>
        <v/>
      </c>
      <c r="G2223" s="5">
        <f>IF(AND(Table1[[#This Row],[Số phiếu thu]]&lt;&gt;"",Table1[[#This Row],[Số phiếu chi]]=""),"T",IF(AND(Table1[[#This Row],[Số phiếu thu]]="",Table1[[#This Row],[Số phiếu chi]]&lt;&gt;""),"C",0))</f>
        <v>0</v>
      </c>
    </row>
    <row r="2224" spans="4:7" x14ac:dyDescent="0.25">
      <c r="D2224" s="2" t="str">
        <f>IF(Table1[[#This Row],[Ngày]]="","",Table1[[#This Row],[Ngày]])</f>
        <v/>
      </c>
      <c r="E2224" s="27" t="str">
        <f>IF(Table1[[#This Row],[Ngày2]]="","",MONTH(Table1[[#This Row],[Ngày2]]))</f>
        <v/>
      </c>
      <c r="G2224" s="5">
        <f>IF(AND(Table1[[#This Row],[Số phiếu thu]]&lt;&gt;"",Table1[[#This Row],[Số phiếu chi]]=""),"T",IF(AND(Table1[[#This Row],[Số phiếu thu]]="",Table1[[#This Row],[Số phiếu chi]]&lt;&gt;""),"C",0))</f>
        <v>0</v>
      </c>
    </row>
    <row r="2225" spans="4:7" x14ac:dyDescent="0.25">
      <c r="D2225" s="2" t="str">
        <f>IF(Table1[[#This Row],[Ngày]]="","",Table1[[#This Row],[Ngày]])</f>
        <v/>
      </c>
      <c r="E2225" s="27" t="str">
        <f>IF(Table1[[#This Row],[Ngày2]]="","",MONTH(Table1[[#This Row],[Ngày2]]))</f>
        <v/>
      </c>
      <c r="G2225" s="5">
        <f>IF(AND(Table1[[#This Row],[Số phiếu thu]]&lt;&gt;"",Table1[[#This Row],[Số phiếu chi]]=""),"T",IF(AND(Table1[[#This Row],[Số phiếu thu]]="",Table1[[#This Row],[Số phiếu chi]]&lt;&gt;""),"C",0))</f>
        <v>0</v>
      </c>
    </row>
    <row r="2226" spans="4:7" x14ac:dyDescent="0.25">
      <c r="D2226" s="2" t="str">
        <f>IF(Table1[[#This Row],[Ngày]]="","",Table1[[#This Row],[Ngày]])</f>
        <v/>
      </c>
      <c r="E2226" s="27" t="str">
        <f>IF(Table1[[#This Row],[Ngày2]]="","",MONTH(Table1[[#This Row],[Ngày2]]))</f>
        <v/>
      </c>
      <c r="G2226" s="5">
        <f>IF(AND(Table1[[#This Row],[Số phiếu thu]]&lt;&gt;"",Table1[[#This Row],[Số phiếu chi]]=""),"T",IF(AND(Table1[[#This Row],[Số phiếu thu]]="",Table1[[#This Row],[Số phiếu chi]]&lt;&gt;""),"C",0))</f>
        <v>0</v>
      </c>
    </row>
    <row r="2227" spans="4:7" x14ac:dyDescent="0.25">
      <c r="D2227" s="2" t="str">
        <f>IF(Table1[[#This Row],[Ngày]]="","",Table1[[#This Row],[Ngày]])</f>
        <v/>
      </c>
      <c r="E2227" s="27" t="str">
        <f>IF(Table1[[#This Row],[Ngày2]]="","",MONTH(Table1[[#This Row],[Ngày2]]))</f>
        <v/>
      </c>
      <c r="G2227" s="5">
        <f>IF(AND(Table1[[#This Row],[Số phiếu thu]]&lt;&gt;"",Table1[[#This Row],[Số phiếu chi]]=""),"T",IF(AND(Table1[[#This Row],[Số phiếu thu]]="",Table1[[#This Row],[Số phiếu chi]]&lt;&gt;""),"C",0))</f>
        <v>0</v>
      </c>
    </row>
    <row r="2228" spans="4:7" x14ac:dyDescent="0.25">
      <c r="D2228" s="2" t="str">
        <f>IF(Table1[[#This Row],[Ngày]]="","",Table1[[#This Row],[Ngày]])</f>
        <v/>
      </c>
      <c r="E2228" s="27" t="str">
        <f>IF(Table1[[#This Row],[Ngày2]]="","",MONTH(Table1[[#This Row],[Ngày2]]))</f>
        <v/>
      </c>
      <c r="G2228" s="5">
        <f>IF(AND(Table1[[#This Row],[Số phiếu thu]]&lt;&gt;"",Table1[[#This Row],[Số phiếu chi]]=""),"T",IF(AND(Table1[[#This Row],[Số phiếu thu]]="",Table1[[#This Row],[Số phiếu chi]]&lt;&gt;""),"C",0))</f>
        <v>0</v>
      </c>
    </row>
    <row r="2229" spans="4:7" x14ac:dyDescent="0.25">
      <c r="D2229" s="2" t="str">
        <f>IF(Table1[[#This Row],[Ngày]]="","",Table1[[#This Row],[Ngày]])</f>
        <v/>
      </c>
      <c r="E2229" s="27" t="str">
        <f>IF(Table1[[#This Row],[Ngày2]]="","",MONTH(Table1[[#This Row],[Ngày2]]))</f>
        <v/>
      </c>
      <c r="G2229" s="5">
        <f>IF(AND(Table1[[#This Row],[Số phiếu thu]]&lt;&gt;"",Table1[[#This Row],[Số phiếu chi]]=""),"T",IF(AND(Table1[[#This Row],[Số phiếu thu]]="",Table1[[#This Row],[Số phiếu chi]]&lt;&gt;""),"C",0))</f>
        <v>0</v>
      </c>
    </row>
    <row r="2230" spans="4:7" x14ac:dyDescent="0.25">
      <c r="D2230" s="2" t="str">
        <f>IF(Table1[[#This Row],[Ngày]]="","",Table1[[#This Row],[Ngày]])</f>
        <v/>
      </c>
      <c r="E2230" s="27" t="str">
        <f>IF(Table1[[#This Row],[Ngày2]]="","",MONTH(Table1[[#This Row],[Ngày2]]))</f>
        <v/>
      </c>
      <c r="G2230" s="5">
        <f>IF(AND(Table1[[#This Row],[Số phiếu thu]]&lt;&gt;"",Table1[[#This Row],[Số phiếu chi]]=""),"T",IF(AND(Table1[[#This Row],[Số phiếu thu]]="",Table1[[#This Row],[Số phiếu chi]]&lt;&gt;""),"C",0))</f>
        <v>0</v>
      </c>
    </row>
    <row r="2231" spans="4:7" x14ac:dyDescent="0.25">
      <c r="D2231" s="2" t="str">
        <f>IF(Table1[[#This Row],[Ngày]]="","",Table1[[#This Row],[Ngày]])</f>
        <v/>
      </c>
      <c r="E2231" s="27" t="str">
        <f>IF(Table1[[#This Row],[Ngày2]]="","",MONTH(Table1[[#This Row],[Ngày2]]))</f>
        <v/>
      </c>
      <c r="G2231" s="5">
        <f>IF(AND(Table1[[#This Row],[Số phiếu thu]]&lt;&gt;"",Table1[[#This Row],[Số phiếu chi]]=""),"T",IF(AND(Table1[[#This Row],[Số phiếu thu]]="",Table1[[#This Row],[Số phiếu chi]]&lt;&gt;""),"C",0))</f>
        <v>0</v>
      </c>
    </row>
    <row r="2232" spans="4:7" x14ac:dyDescent="0.25">
      <c r="D2232" s="2" t="str">
        <f>IF(Table1[[#This Row],[Ngày]]="","",Table1[[#This Row],[Ngày]])</f>
        <v/>
      </c>
      <c r="E2232" s="27" t="str">
        <f>IF(Table1[[#This Row],[Ngày2]]="","",MONTH(Table1[[#This Row],[Ngày2]]))</f>
        <v/>
      </c>
      <c r="G2232" s="5">
        <f>IF(AND(Table1[[#This Row],[Số phiếu thu]]&lt;&gt;"",Table1[[#This Row],[Số phiếu chi]]=""),"T",IF(AND(Table1[[#This Row],[Số phiếu thu]]="",Table1[[#This Row],[Số phiếu chi]]&lt;&gt;""),"C",0))</f>
        <v>0</v>
      </c>
    </row>
    <row r="2233" spans="4:7" x14ac:dyDescent="0.25">
      <c r="D2233" s="2" t="str">
        <f>IF(Table1[[#This Row],[Ngày]]="","",Table1[[#This Row],[Ngày]])</f>
        <v/>
      </c>
      <c r="E2233" s="27" t="str">
        <f>IF(Table1[[#This Row],[Ngày2]]="","",MONTH(Table1[[#This Row],[Ngày2]]))</f>
        <v/>
      </c>
      <c r="G2233" s="5">
        <f>IF(AND(Table1[[#This Row],[Số phiếu thu]]&lt;&gt;"",Table1[[#This Row],[Số phiếu chi]]=""),"T",IF(AND(Table1[[#This Row],[Số phiếu thu]]="",Table1[[#This Row],[Số phiếu chi]]&lt;&gt;""),"C",0))</f>
        <v>0</v>
      </c>
    </row>
    <row r="2234" spans="4:7" x14ac:dyDescent="0.25">
      <c r="D2234" s="2" t="str">
        <f>IF(Table1[[#This Row],[Ngày]]="","",Table1[[#This Row],[Ngày]])</f>
        <v/>
      </c>
      <c r="E2234" s="27" t="str">
        <f>IF(Table1[[#This Row],[Ngày2]]="","",MONTH(Table1[[#This Row],[Ngày2]]))</f>
        <v/>
      </c>
      <c r="G2234" s="5">
        <f>IF(AND(Table1[[#This Row],[Số phiếu thu]]&lt;&gt;"",Table1[[#This Row],[Số phiếu chi]]=""),"T",IF(AND(Table1[[#This Row],[Số phiếu thu]]="",Table1[[#This Row],[Số phiếu chi]]&lt;&gt;""),"C",0))</f>
        <v>0</v>
      </c>
    </row>
    <row r="2235" spans="4:7" x14ac:dyDescent="0.25">
      <c r="D2235" s="2" t="str">
        <f>IF(Table1[[#This Row],[Ngày]]="","",Table1[[#This Row],[Ngày]])</f>
        <v/>
      </c>
      <c r="E2235" s="27" t="str">
        <f>IF(Table1[[#This Row],[Ngày2]]="","",MONTH(Table1[[#This Row],[Ngày2]]))</f>
        <v/>
      </c>
      <c r="G2235" s="5">
        <f>IF(AND(Table1[[#This Row],[Số phiếu thu]]&lt;&gt;"",Table1[[#This Row],[Số phiếu chi]]=""),"T",IF(AND(Table1[[#This Row],[Số phiếu thu]]="",Table1[[#This Row],[Số phiếu chi]]&lt;&gt;""),"C",0))</f>
        <v>0</v>
      </c>
    </row>
    <row r="2236" spans="4:7" x14ac:dyDescent="0.25">
      <c r="D2236" s="2" t="str">
        <f>IF(Table1[[#This Row],[Ngày]]="","",Table1[[#This Row],[Ngày]])</f>
        <v/>
      </c>
      <c r="E2236" s="27" t="str">
        <f>IF(Table1[[#This Row],[Ngày2]]="","",MONTH(Table1[[#This Row],[Ngày2]]))</f>
        <v/>
      </c>
      <c r="G2236" s="5">
        <f>IF(AND(Table1[[#This Row],[Số phiếu thu]]&lt;&gt;"",Table1[[#This Row],[Số phiếu chi]]=""),"T",IF(AND(Table1[[#This Row],[Số phiếu thu]]="",Table1[[#This Row],[Số phiếu chi]]&lt;&gt;""),"C",0))</f>
        <v>0</v>
      </c>
    </row>
    <row r="2237" spans="4:7" x14ac:dyDescent="0.25">
      <c r="D2237" s="2" t="str">
        <f>IF(Table1[[#This Row],[Ngày]]="","",Table1[[#This Row],[Ngày]])</f>
        <v/>
      </c>
      <c r="E2237" s="27" t="str">
        <f>IF(Table1[[#This Row],[Ngày2]]="","",MONTH(Table1[[#This Row],[Ngày2]]))</f>
        <v/>
      </c>
      <c r="G2237" s="5">
        <f>IF(AND(Table1[[#This Row],[Số phiếu thu]]&lt;&gt;"",Table1[[#This Row],[Số phiếu chi]]=""),"T",IF(AND(Table1[[#This Row],[Số phiếu thu]]="",Table1[[#This Row],[Số phiếu chi]]&lt;&gt;""),"C",0))</f>
        <v>0</v>
      </c>
    </row>
    <row r="2238" spans="4:7" x14ac:dyDescent="0.25">
      <c r="D2238" s="2" t="str">
        <f>IF(Table1[[#This Row],[Ngày]]="","",Table1[[#This Row],[Ngày]])</f>
        <v/>
      </c>
      <c r="E2238" s="27" t="str">
        <f>IF(Table1[[#This Row],[Ngày2]]="","",MONTH(Table1[[#This Row],[Ngày2]]))</f>
        <v/>
      </c>
      <c r="G2238" s="5">
        <f>IF(AND(Table1[[#This Row],[Số phiếu thu]]&lt;&gt;"",Table1[[#This Row],[Số phiếu chi]]=""),"T",IF(AND(Table1[[#This Row],[Số phiếu thu]]="",Table1[[#This Row],[Số phiếu chi]]&lt;&gt;""),"C",0))</f>
        <v>0</v>
      </c>
    </row>
    <row r="2239" spans="4:7" x14ac:dyDescent="0.25">
      <c r="D2239" s="2" t="str">
        <f>IF(Table1[[#This Row],[Ngày]]="","",Table1[[#This Row],[Ngày]])</f>
        <v/>
      </c>
      <c r="E2239" s="27" t="str">
        <f>IF(Table1[[#This Row],[Ngày2]]="","",MONTH(Table1[[#This Row],[Ngày2]]))</f>
        <v/>
      </c>
      <c r="G2239" s="5">
        <f>IF(AND(Table1[[#This Row],[Số phiếu thu]]&lt;&gt;"",Table1[[#This Row],[Số phiếu chi]]=""),"T",IF(AND(Table1[[#This Row],[Số phiếu thu]]="",Table1[[#This Row],[Số phiếu chi]]&lt;&gt;""),"C",0))</f>
        <v>0</v>
      </c>
    </row>
    <row r="2240" spans="4:7" x14ac:dyDescent="0.25">
      <c r="D2240" s="2" t="str">
        <f>IF(Table1[[#This Row],[Ngày]]="","",Table1[[#This Row],[Ngày]])</f>
        <v/>
      </c>
      <c r="E2240" s="27" t="str">
        <f>IF(Table1[[#This Row],[Ngày2]]="","",MONTH(Table1[[#This Row],[Ngày2]]))</f>
        <v/>
      </c>
      <c r="G2240" s="5">
        <f>IF(AND(Table1[[#This Row],[Số phiếu thu]]&lt;&gt;"",Table1[[#This Row],[Số phiếu chi]]=""),"T",IF(AND(Table1[[#This Row],[Số phiếu thu]]="",Table1[[#This Row],[Số phiếu chi]]&lt;&gt;""),"C",0))</f>
        <v>0</v>
      </c>
    </row>
    <row r="2241" spans="4:7" x14ac:dyDescent="0.25">
      <c r="D2241" s="2" t="str">
        <f>IF(Table1[[#This Row],[Ngày]]="","",Table1[[#This Row],[Ngày]])</f>
        <v/>
      </c>
      <c r="E2241" s="27" t="str">
        <f>IF(Table1[[#This Row],[Ngày2]]="","",MONTH(Table1[[#This Row],[Ngày2]]))</f>
        <v/>
      </c>
      <c r="G2241" s="5">
        <f>IF(AND(Table1[[#This Row],[Số phiếu thu]]&lt;&gt;"",Table1[[#This Row],[Số phiếu chi]]=""),"T",IF(AND(Table1[[#This Row],[Số phiếu thu]]="",Table1[[#This Row],[Số phiếu chi]]&lt;&gt;""),"C",0))</f>
        <v>0</v>
      </c>
    </row>
    <row r="2242" spans="4:7" x14ac:dyDescent="0.25">
      <c r="D2242" s="2" t="str">
        <f>IF(Table1[[#This Row],[Ngày]]="","",Table1[[#This Row],[Ngày]])</f>
        <v/>
      </c>
      <c r="E2242" s="27" t="str">
        <f>IF(Table1[[#This Row],[Ngày2]]="","",MONTH(Table1[[#This Row],[Ngày2]]))</f>
        <v/>
      </c>
      <c r="G2242" s="5">
        <f>IF(AND(Table1[[#This Row],[Số phiếu thu]]&lt;&gt;"",Table1[[#This Row],[Số phiếu chi]]=""),"T",IF(AND(Table1[[#This Row],[Số phiếu thu]]="",Table1[[#This Row],[Số phiếu chi]]&lt;&gt;""),"C",0))</f>
        <v>0</v>
      </c>
    </row>
    <row r="2243" spans="4:7" x14ac:dyDescent="0.25">
      <c r="D2243" s="2" t="str">
        <f>IF(Table1[[#This Row],[Ngày]]="","",Table1[[#This Row],[Ngày]])</f>
        <v/>
      </c>
      <c r="E2243" s="27" t="str">
        <f>IF(Table1[[#This Row],[Ngày2]]="","",MONTH(Table1[[#This Row],[Ngày2]]))</f>
        <v/>
      </c>
      <c r="G2243" s="5">
        <f>IF(AND(Table1[[#This Row],[Số phiếu thu]]&lt;&gt;"",Table1[[#This Row],[Số phiếu chi]]=""),"T",IF(AND(Table1[[#This Row],[Số phiếu thu]]="",Table1[[#This Row],[Số phiếu chi]]&lt;&gt;""),"C",0))</f>
        <v>0</v>
      </c>
    </row>
    <row r="2244" spans="4:7" x14ac:dyDescent="0.25">
      <c r="D2244" s="2" t="str">
        <f>IF(Table1[[#This Row],[Ngày]]="","",Table1[[#This Row],[Ngày]])</f>
        <v/>
      </c>
      <c r="E2244" s="27" t="str">
        <f>IF(Table1[[#This Row],[Ngày2]]="","",MONTH(Table1[[#This Row],[Ngày2]]))</f>
        <v/>
      </c>
      <c r="G2244" s="5">
        <f>IF(AND(Table1[[#This Row],[Số phiếu thu]]&lt;&gt;"",Table1[[#This Row],[Số phiếu chi]]=""),"T",IF(AND(Table1[[#This Row],[Số phiếu thu]]="",Table1[[#This Row],[Số phiếu chi]]&lt;&gt;""),"C",0))</f>
        <v>0</v>
      </c>
    </row>
    <row r="2245" spans="4:7" x14ac:dyDescent="0.25">
      <c r="D2245" s="2" t="str">
        <f>IF(Table1[[#This Row],[Ngày]]="","",Table1[[#This Row],[Ngày]])</f>
        <v/>
      </c>
      <c r="E2245" s="27" t="str">
        <f>IF(Table1[[#This Row],[Ngày2]]="","",MONTH(Table1[[#This Row],[Ngày2]]))</f>
        <v/>
      </c>
      <c r="G2245" s="5">
        <f>IF(AND(Table1[[#This Row],[Số phiếu thu]]&lt;&gt;"",Table1[[#This Row],[Số phiếu chi]]=""),"T",IF(AND(Table1[[#This Row],[Số phiếu thu]]="",Table1[[#This Row],[Số phiếu chi]]&lt;&gt;""),"C",0))</f>
        <v>0</v>
      </c>
    </row>
    <row r="2246" spans="4:7" x14ac:dyDescent="0.25">
      <c r="D2246" s="2" t="str">
        <f>IF(Table1[[#This Row],[Ngày]]="","",Table1[[#This Row],[Ngày]])</f>
        <v/>
      </c>
      <c r="E2246" s="27" t="str">
        <f>IF(Table1[[#This Row],[Ngày2]]="","",MONTH(Table1[[#This Row],[Ngày2]]))</f>
        <v/>
      </c>
      <c r="G2246" s="5">
        <f>IF(AND(Table1[[#This Row],[Số phiếu thu]]&lt;&gt;"",Table1[[#This Row],[Số phiếu chi]]=""),"T",IF(AND(Table1[[#This Row],[Số phiếu thu]]="",Table1[[#This Row],[Số phiếu chi]]&lt;&gt;""),"C",0))</f>
        <v>0</v>
      </c>
    </row>
    <row r="2247" spans="4:7" x14ac:dyDescent="0.25">
      <c r="D2247" s="2" t="str">
        <f>IF(Table1[[#This Row],[Ngày]]="","",Table1[[#This Row],[Ngày]])</f>
        <v/>
      </c>
      <c r="E2247" s="27" t="str">
        <f>IF(Table1[[#This Row],[Ngày2]]="","",MONTH(Table1[[#This Row],[Ngày2]]))</f>
        <v/>
      </c>
      <c r="G2247" s="5">
        <f>IF(AND(Table1[[#This Row],[Số phiếu thu]]&lt;&gt;"",Table1[[#This Row],[Số phiếu chi]]=""),"T",IF(AND(Table1[[#This Row],[Số phiếu thu]]="",Table1[[#This Row],[Số phiếu chi]]&lt;&gt;""),"C",0))</f>
        <v>0</v>
      </c>
    </row>
    <row r="2248" spans="4:7" x14ac:dyDescent="0.25">
      <c r="D2248" s="2" t="str">
        <f>IF(Table1[[#This Row],[Ngày]]="","",Table1[[#This Row],[Ngày]])</f>
        <v/>
      </c>
      <c r="E2248" s="27" t="str">
        <f>IF(Table1[[#This Row],[Ngày2]]="","",MONTH(Table1[[#This Row],[Ngày2]]))</f>
        <v/>
      </c>
      <c r="G2248" s="5">
        <f>IF(AND(Table1[[#This Row],[Số phiếu thu]]&lt;&gt;"",Table1[[#This Row],[Số phiếu chi]]=""),"T",IF(AND(Table1[[#This Row],[Số phiếu thu]]="",Table1[[#This Row],[Số phiếu chi]]&lt;&gt;""),"C",0))</f>
        <v>0</v>
      </c>
    </row>
    <row r="2249" spans="4:7" x14ac:dyDescent="0.25">
      <c r="D2249" s="2" t="str">
        <f>IF(Table1[[#This Row],[Ngày]]="","",Table1[[#This Row],[Ngày]])</f>
        <v/>
      </c>
      <c r="E2249" s="27" t="str">
        <f>IF(Table1[[#This Row],[Ngày2]]="","",MONTH(Table1[[#This Row],[Ngày2]]))</f>
        <v/>
      </c>
      <c r="G2249" s="5">
        <f>IF(AND(Table1[[#This Row],[Số phiếu thu]]&lt;&gt;"",Table1[[#This Row],[Số phiếu chi]]=""),"T",IF(AND(Table1[[#This Row],[Số phiếu thu]]="",Table1[[#This Row],[Số phiếu chi]]&lt;&gt;""),"C",0))</f>
        <v>0</v>
      </c>
    </row>
    <row r="2250" spans="4:7" x14ac:dyDescent="0.25">
      <c r="D2250" s="2" t="str">
        <f>IF(Table1[[#This Row],[Ngày]]="","",Table1[[#This Row],[Ngày]])</f>
        <v/>
      </c>
      <c r="E2250" s="27" t="str">
        <f>IF(Table1[[#This Row],[Ngày2]]="","",MONTH(Table1[[#This Row],[Ngày2]]))</f>
        <v/>
      </c>
      <c r="G2250" s="5">
        <f>IF(AND(Table1[[#This Row],[Số phiếu thu]]&lt;&gt;"",Table1[[#This Row],[Số phiếu chi]]=""),"T",IF(AND(Table1[[#This Row],[Số phiếu thu]]="",Table1[[#This Row],[Số phiếu chi]]&lt;&gt;""),"C",0))</f>
        <v>0</v>
      </c>
    </row>
    <row r="2251" spans="4:7" x14ac:dyDescent="0.25">
      <c r="D2251" s="2" t="str">
        <f>IF(Table1[[#This Row],[Ngày]]="","",Table1[[#This Row],[Ngày]])</f>
        <v/>
      </c>
      <c r="E2251" s="27" t="str">
        <f>IF(Table1[[#This Row],[Ngày2]]="","",MONTH(Table1[[#This Row],[Ngày2]]))</f>
        <v/>
      </c>
      <c r="G2251" s="5">
        <f>IF(AND(Table1[[#This Row],[Số phiếu thu]]&lt;&gt;"",Table1[[#This Row],[Số phiếu chi]]=""),"T",IF(AND(Table1[[#This Row],[Số phiếu thu]]="",Table1[[#This Row],[Số phiếu chi]]&lt;&gt;""),"C",0))</f>
        <v>0</v>
      </c>
    </row>
    <row r="2252" spans="4:7" x14ac:dyDescent="0.25">
      <c r="D2252" s="2" t="str">
        <f>IF(Table1[[#This Row],[Ngày]]="","",Table1[[#This Row],[Ngày]])</f>
        <v/>
      </c>
      <c r="E2252" s="27" t="str">
        <f>IF(Table1[[#This Row],[Ngày2]]="","",MONTH(Table1[[#This Row],[Ngày2]]))</f>
        <v/>
      </c>
      <c r="G2252" s="5">
        <f>IF(AND(Table1[[#This Row],[Số phiếu thu]]&lt;&gt;"",Table1[[#This Row],[Số phiếu chi]]=""),"T",IF(AND(Table1[[#This Row],[Số phiếu thu]]="",Table1[[#This Row],[Số phiếu chi]]&lt;&gt;""),"C",0))</f>
        <v>0</v>
      </c>
    </row>
    <row r="2253" spans="4:7" x14ac:dyDescent="0.25">
      <c r="D2253" s="2" t="str">
        <f>IF(Table1[[#This Row],[Ngày]]="","",Table1[[#This Row],[Ngày]])</f>
        <v/>
      </c>
      <c r="E2253" s="27" t="str">
        <f>IF(Table1[[#This Row],[Ngày2]]="","",MONTH(Table1[[#This Row],[Ngày2]]))</f>
        <v/>
      </c>
      <c r="G2253" s="5">
        <f>IF(AND(Table1[[#This Row],[Số phiếu thu]]&lt;&gt;"",Table1[[#This Row],[Số phiếu chi]]=""),"T",IF(AND(Table1[[#This Row],[Số phiếu thu]]="",Table1[[#This Row],[Số phiếu chi]]&lt;&gt;""),"C",0))</f>
        <v>0</v>
      </c>
    </row>
    <row r="2254" spans="4:7" x14ac:dyDescent="0.25">
      <c r="D2254" s="2" t="str">
        <f>IF(Table1[[#This Row],[Ngày]]="","",Table1[[#This Row],[Ngày]])</f>
        <v/>
      </c>
      <c r="E2254" s="27" t="str">
        <f>IF(Table1[[#This Row],[Ngày2]]="","",MONTH(Table1[[#This Row],[Ngày2]]))</f>
        <v/>
      </c>
      <c r="G2254" s="5">
        <f>IF(AND(Table1[[#This Row],[Số phiếu thu]]&lt;&gt;"",Table1[[#This Row],[Số phiếu chi]]=""),"T",IF(AND(Table1[[#This Row],[Số phiếu thu]]="",Table1[[#This Row],[Số phiếu chi]]&lt;&gt;""),"C",0))</f>
        <v>0</v>
      </c>
    </row>
    <row r="2255" spans="4:7" x14ac:dyDescent="0.25">
      <c r="D2255" s="2" t="str">
        <f>IF(Table1[[#This Row],[Ngày]]="","",Table1[[#This Row],[Ngày]])</f>
        <v/>
      </c>
      <c r="E2255" s="27" t="str">
        <f>IF(Table1[[#This Row],[Ngày2]]="","",MONTH(Table1[[#This Row],[Ngày2]]))</f>
        <v/>
      </c>
      <c r="G2255" s="5">
        <f>IF(AND(Table1[[#This Row],[Số phiếu thu]]&lt;&gt;"",Table1[[#This Row],[Số phiếu chi]]=""),"T",IF(AND(Table1[[#This Row],[Số phiếu thu]]="",Table1[[#This Row],[Số phiếu chi]]&lt;&gt;""),"C",0))</f>
        <v>0</v>
      </c>
    </row>
    <row r="2256" spans="4:7" x14ac:dyDescent="0.25">
      <c r="D2256" s="2" t="str">
        <f>IF(Table1[[#This Row],[Ngày]]="","",Table1[[#This Row],[Ngày]])</f>
        <v/>
      </c>
      <c r="E2256" s="27" t="str">
        <f>IF(Table1[[#This Row],[Ngày2]]="","",MONTH(Table1[[#This Row],[Ngày2]]))</f>
        <v/>
      </c>
      <c r="G2256" s="5">
        <f>IF(AND(Table1[[#This Row],[Số phiếu thu]]&lt;&gt;"",Table1[[#This Row],[Số phiếu chi]]=""),"T",IF(AND(Table1[[#This Row],[Số phiếu thu]]="",Table1[[#This Row],[Số phiếu chi]]&lt;&gt;""),"C",0))</f>
        <v>0</v>
      </c>
    </row>
    <row r="2257" spans="4:7" x14ac:dyDescent="0.25">
      <c r="D2257" s="2" t="str">
        <f>IF(Table1[[#This Row],[Ngày]]="","",Table1[[#This Row],[Ngày]])</f>
        <v/>
      </c>
      <c r="E2257" s="27" t="str">
        <f>IF(Table1[[#This Row],[Ngày2]]="","",MONTH(Table1[[#This Row],[Ngày2]]))</f>
        <v/>
      </c>
      <c r="G2257" s="5">
        <f>IF(AND(Table1[[#This Row],[Số phiếu thu]]&lt;&gt;"",Table1[[#This Row],[Số phiếu chi]]=""),"T",IF(AND(Table1[[#This Row],[Số phiếu thu]]="",Table1[[#This Row],[Số phiếu chi]]&lt;&gt;""),"C",0))</f>
        <v>0</v>
      </c>
    </row>
    <row r="2258" spans="4:7" x14ac:dyDescent="0.25">
      <c r="D2258" s="2" t="str">
        <f>IF(Table1[[#This Row],[Ngày]]="","",Table1[[#This Row],[Ngày]])</f>
        <v/>
      </c>
      <c r="E2258" s="27" t="str">
        <f>IF(Table1[[#This Row],[Ngày2]]="","",MONTH(Table1[[#This Row],[Ngày2]]))</f>
        <v/>
      </c>
      <c r="G2258" s="5">
        <f>IF(AND(Table1[[#This Row],[Số phiếu thu]]&lt;&gt;"",Table1[[#This Row],[Số phiếu chi]]=""),"T",IF(AND(Table1[[#This Row],[Số phiếu thu]]="",Table1[[#This Row],[Số phiếu chi]]&lt;&gt;""),"C",0))</f>
        <v>0</v>
      </c>
    </row>
    <row r="2259" spans="4:7" x14ac:dyDescent="0.25">
      <c r="D2259" s="2" t="str">
        <f>IF(Table1[[#This Row],[Ngày]]="","",Table1[[#This Row],[Ngày]])</f>
        <v/>
      </c>
      <c r="E2259" s="27" t="str">
        <f>IF(Table1[[#This Row],[Ngày2]]="","",MONTH(Table1[[#This Row],[Ngày2]]))</f>
        <v/>
      </c>
      <c r="G2259" s="5">
        <f>IF(AND(Table1[[#This Row],[Số phiếu thu]]&lt;&gt;"",Table1[[#This Row],[Số phiếu chi]]=""),"T",IF(AND(Table1[[#This Row],[Số phiếu thu]]="",Table1[[#This Row],[Số phiếu chi]]&lt;&gt;""),"C",0))</f>
        <v>0</v>
      </c>
    </row>
    <row r="2260" spans="4:7" x14ac:dyDescent="0.25">
      <c r="D2260" s="2" t="str">
        <f>IF(Table1[[#This Row],[Ngày]]="","",Table1[[#This Row],[Ngày]])</f>
        <v/>
      </c>
      <c r="E2260" s="27" t="str">
        <f>IF(Table1[[#This Row],[Ngày2]]="","",MONTH(Table1[[#This Row],[Ngày2]]))</f>
        <v/>
      </c>
      <c r="G2260" s="5">
        <f>IF(AND(Table1[[#This Row],[Số phiếu thu]]&lt;&gt;"",Table1[[#This Row],[Số phiếu chi]]=""),"T",IF(AND(Table1[[#This Row],[Số phiếu thu]]="",Table1[[#This Row],[Số phiếu chi]]&lt;&gt;""),"C",0))</f>
        <v>0</v>
      </c>
    </row>
    <row r="2261" spans="4:7" x14ac:dyDescent="0.25">
      <c r="D2261" s="2" t="str">
        <f>IF(Table1[[#This Row],[Ngày]]="","",Table1[[#This Row],[Ngày]])</f>
        <v/>
      </c>
      <c r="E2261" s="27" t="str">
        <f>IF(Table1[[#This Row],[Ngày2]]="","",MONTH(Table1[[#This Row],[Ngày2]]))</f>
        <v/>
      </c>
      <c r="G2261" s="5">
        <f>IF(AND(Table1[[#This Row],[Số phiếu thu]]&lt;&gt;"",Table1[[#This Row],[Số phiếu chi]]=""),"T",IF(AND(Table1[[#This Row],[Số phiếu thu]]="",Table1[[#This Row],[Số phiếu chi]]&lt;&gt;""),"C",0))</f>
        <v>0</v>
      </c>
    </row>
    <row r="2262" spans="4:7" x14ac:dyDescent="0.25">
      <c r="D2262" s="2" t="str">
        <f>IF(Table1[[#This Row],[Ngày]]="","",Table1[[#This Row],[Ngày]])</f>
        <v/>
      </c>
      <c r="E2262" s="27" t="str">
        <f>IF(Table1[[#This Row],[Ngày2]]="","",MONTH(Table1[[#This Row],[Ngày2]]))</f>
        <v/>
      </c>
      <c r="G2262" s="5">
        <f>IF(AND(Table1[[#This Row],[Số phiếu thu]]&lt;&gt;"",Table1[[#This Row],[Số phiếu chi]]=""),"T",IF(AND(Table1[[#This Row],[Số phiếu thu]]="",Table1[[#This Row],[Số phiếu chi]]&lt;&gt;""),"C",0))</f>
        <v>0</v>
      </c>
    </row>
    <row r="2263" spans="4:7" x14ac:dyDescent="0.25">
      <c r="D2263" s="2" t="str">
        <f>IF(Table1[[#This Row],[Ngày]]="","",Table1[[#This Row],[Ngày]])</f>
        <v/>
      </c>
      <c r="E2263" s="27" t="str">
        <f>IF(Table1[[#This Row],[Ngày2]]="","",MONTH(Table1[[#This Row],[Ngày2]]))</f>
        <v/>
      </c>
      <c r="G2263" s="5">
        <f>IF(AND(Table1[[#This Row],[Số phiếu thu]]&lt;&gt;"",Table1[[#This Row],[Số phiếu chi]]=""),"T",IF(AND(Table1[[#This Row],[Số phiếu thu]]="",Table1[[#This Row],[Số phiếu chi]]&lt;&gt;""),"C",0))</f>
        <v>0</v>
      </c>
    </row>
    <row r="2264" spans="4:7" x14ac:dyDescent="0.25">
      <c r="D2264" s="2" t="str">
        <f>IF(Table1[[#This Row],[Ngày]]="","",Table1[[#This Row],[Ngày]])</f>
        <v/>
      </c>
      <c r="E2264" s="27" t="str">
        <f>IF(Table1[[#This Row],[Ngày2]]="","",MONTH(Table1[[#This Row],[Ngày2]]))</f>
        <v/>
      </c>
      <c r="G2264" s="5">
        <f>IF(AND(Table1[[#This Row],[Số phiếu thu]]&lt;&gt;"",Table1[[#This Row],[Số phiếu chi]]=""),"T",IF(AND(Table1[[#This Row],[Số phiếu thu]]="",Table1[[#This Row],[Số phiếu chi]]&lt;&gt;""),"C",0))</f>
        <v>0</v>
      </c>
    </row>
    <row r="2265" spans="4:7" x14ac:dyDescent="0.25">
      <c r="D2265" s="2" t="str">
        <f>IF(Table1[[#This Row],[Ngày]]="","",Table1[[#This Row],[Ngày]])</f>
        <v/>
      </c>
      <c r="E2265" s="27" t="str">
        <f>IF(Table1[[#This Row],[Ngày2]]="","",MONTH(Table1[[#This Row],[Ngày2]]))</f>
        <v/>
      </c>
      <c r="G2265" s="5">
        <f>IF(AND(Table1[[#This Row],[Số phiếu thu]]&lt;&gt;"",Table1[[#This Row],[Số phiếu chi]]=""),"T",IF(AND(Table1[[#This Row],[Số phiếu thu]]="",Table1[[#This Row],[Số phiếu chi]]&lt;&gt;""),"C",0))</f>
        <v>0</v>
      </c>
    </row>
    <row r="2266" spans="4:7" x14ac:dyDescent="0.25">
      <c r="D2266" s="2" t="str">
        <f>IF(Table1[[#This Row],[Ngày]]="","",Table1[[#This Row],[Ngày]])</f>
        <v/>
      </c>
      <c r="E2266" s="27" t="str">
        <f>IF(Table1[[#This Row],[Ngày2]]="","",MONTH(Table1[[#This Row],[Ngày2]]))</f>
        <v/>
      </c>
      <c r="G2266" s="5">
        <f>IF(AND(Table1[[#This Row],[Số phiếu thu]]&lt;&gt;"",Table1[[#This Row],[Số phiếu chi]]=""),"T",IF(AND(Table1[[#This Row],[Số phiếu thu]]="",Table1[[#This Row],[Số phiếu chi]]&lt;&gt;""),"C",0))</f>
        <v>0</v>
      </c>
    </row>
    <row r="2267" spans="4:7" x14ac:dyDescent="0.25">
      <c r="D2267" s="2" t="str">
        <f>IF(Table1[[#This Row],[Ngày]]="","",Table1[[#This Row],[Ngày]])</f>
        <v/>
      </c>
      <c r="E2267" s="27" t="str">
        <f>IF(Table1[[#This Row],[Ngày2]]="","",MONTH(Table1[[#This Row],[Ngày2]]))</f>
        <v/>
      </c>
      <c r="G2267" s="5">
        <f>IF(AND(Table1[[#This Row],[Số phiếu thu]]&lt;&gt;"",Table1[[#This Row],[Số phiếu chi]]=""),"T",IF(AND(Table1[[#This Row],[Số phiếu thu]]="",Table1[[#This Row],[Số phiếu chi]]&lt;&gt;""),"C",0))</f>
        <v>0</v>
      </c>
    </row>
    <row r="2268" spans="4:7" x14ac:dyDescent="0.25">
      <c r="D2268" s="2" t="str">
        <f>IF(Table1[[#This Row],[Ngày]]="","",Table1[[#This Row],[Ngày]])</f>
        <v/>
      </c>
      <c r="E2268" s="27" t="str">
        <f>IF(Table1[[#This Row],[Ngày2]]="","",MONTH(Table1[[#This Row],[Ngày2]]))</f>
        <v/>
      </c>
      <c r="G2268" s="5">
        <f>IF(AND(Table1[[#This Row],[Số phiếu thu]]&lt;&gt;"",Table1[[#This Row],[Số phiếu chi]]=""),"T",IF(AND(Table1[[#This Row],[Số phiếu thu]]="",Table1[[#This Row],[Số phiếu chi]]&lt;&gt;""),"C",0))</f>
        <v>0</v>
      </c>
    </row>
    <row r="2269" spans="4:7" x14ac:dyDescent="0.25">
      <c r="D2269" s="2" t="str">
        <f>IF(Table1[[#This Row],[Ngày]]="","",Table1[[#This Row],[Ngày]])</f>
        <v/>
      </c>
      <c r="E2269" s="27" t="str">
        <f>IF(Table1[[#This Row],[Ngày2]]="","",MONTH(Table1[[#This Row],[Ngày2]]))</f>
        <v/>
      </c>
      <c r="G2269" s="5">
        <f>IF(AND(Table1[[#This Row],[Số phiếu thu]]&lt;&gt;"",Table1[[#This Row],[Số phiếu chi]]=""),"T",IF(AND(Table1[[#This Row],[Số phiếu thu]]="",Table1[[#This Row],[Số phiếu chi]]&lt;&gt;""),"C",0))</f>
        <v>0</v>
      </c>
    </row>
    <row r="2270" spans="4:7" x14ac:dyDescent="0.25">
      <c r="D2270" s="2" t="str">
        <f>IF(Table1[[#This Row],[Ngày]]="","",Table1[[#This Row],[Ngày]])</f>
        <v/>
      </c>
      <c r="E2270" s="27" t="str">
        <f>IF(Table1[[#This Row],[Ngày2]]="","",MONTH(Table1[[#This Row],[Ngày2]]))</f>
        <v/>
      </c>
      <c r="G2270" s="5">
        <f>IF(AND(Table1[[#This Row],[Số phiếu thu]]&lt;&gt;"",Table1[[#This Row],[Số phiếu chi]]=""),"T",IF(AND(Table1[[#This Row],[Số phiếu thu]]="",Table1[[#This Row],[Số phiếu chi]]&lt;&gt;""),"C",0))</f>
        <v>0</v>
      </c>
    </row>
    <row r="2271" spans="4:7" x14ac:dyDescent="0.25">
      <c r="D2271" s="2" t="str">
        <f>IF(Table1[[#This Row],[Ngày]]="","",Table1[[#This Row],[Ngày]])</f>
        <v/>
      </c>
      <c r="E2271" s="27" t="str">
        <f>IF(Table1[[#This Row],[Ngày2]]="","",MONTH(Table1[[#This Row],[Ngày2]]))</f>
        <v/>
      </c>
      <c r="G2271" s="5">
        <f>IF(AND(Table1[[#This Row],[Số phiếu thu]]&lt;&gt;"",Table1[[#This Row],[Số phiếu chi]]=""),"T",IF(AND(Table1[[#This Row],[Số phiếu thu]]="",Table1[[#This Row],[Số phiếu chi]]&lt;&gt;""),"C",0))</f>
        <v>0</v>
      </c>
    </row>
    <row r="2272" spans="4:7" x14ac:dyDescent="0.25">
      <c r="D2272" s="2" t="str">
        <f>IF(Table1[[#This Row],[Ngày]]="","",Table1[[#This Row],[Ngày]])</f>
        <v/>
      </c>
      <c r="E2272" s="27" t="str">
        <f>IF(Table1[[#This Row],[Ngày2]]="","",MONTH(Table1[[#This Row],[Ngày2]]))</f>
        <v/>
      </c>
      <c r="G2272" s="5">
        <f>IF(AND(Table1[[#This Row],[Số phiếu thu]]&lt;&gt;"",Table1[[#This Row],[Số phiếu chi]]=""),"T",IF(AND(Table1[[#This Row],[Số phiếu thu]]="",Table1[[#This Row],[Số phiếu chi]]&lt;&gt;""),"C",0))</f>
        <v>0</v>
      </c>
    </row>
    <row r="2273" spans="4:7" x14ac:dyDescent="0.25">
      <c r="D2273" s="2" t="str">
        <f>IF(Table1[[#This Row],[Ngày]]="","",Table1[[#This Row],[Ngày]])</f>
        <v/>
      </c>
      <c r="E2273" s="27" t="str">
        <f>IF(Table1[[#This Row],[Ngày2]]="","",MONTH(Table1[[#This Row],[Ngày2]]))</f>
        <v/>
      </c>
      <c r="G2273" s="5">
        <f>IF(AND(Table1[[#This Row],[Số phiếu thu]]&lt;&gt;"",Table1[[#This Row],[Số phiếu chi]]=""),"T",IF(AND(Table1[[#This Row],[Số phiếu thu]]="",Table1[[#This Row],[Số phiếu chi]]&lt;&gt;""),"C",0))</f>
        <v>0</v>
      </c>
    </row>
    <row r="2274" spans="4:7" x14ac:dyDescent="0.25">
      <c r="D2274" s="2" t="str">
        <f>IF(Table1[[#This Row],[Ngày]]="","",Table1[[#This Row],[Ngày]])</f>
        <v/>
      </c>
      <c r="E2274" s="27" t="str">
        <f>IF(Table1[[#This Row],[Ngày2]]="","",MONTH(Table1[[#This Row],[Ngày2]]))</f>
        <v/>
      </c>
      <c r="G2274" s="5">
        <f>IF(AND(Table1[[#This Row],[Số phiếu thu]]&lt;&gt;"",Table1[[#This Row],[Số phiếu chi]]=""),"T",IF(AND(Table1[[#This Row],[Số phiếu thu]]="",Table1[[#This Row],[Số phiếu chi]]&lt;&gt;""),"C",0))</f>
        <v>0</v>
      </c>
    </row>
    <row r="2275" spans="4:7" x14ac:dyDescent="0.25">
      <c r="D2275" s="2" t="str">
        <f>IF(Table1[[#This Row],[Ngày]]="","",Table1[[#This Row],[Ngày]])</f>
        <v/>
      </c>
      <c r="E2275" s="27" t="str">
        <f>IF(Table1[[#This Row],[Ngày2]]="","",MONTH(Table1[[#This Row],[Ngày2]]))</f>
        <v/>
      </c>
      <c r="G2275" s="5">
        <f>IF(AND(Table1[[#This Row],[Số phiếu thu]]&lt;&gt;"",Table1[[#This Row],[Số phiếu chi]]=""),"T",IF(AND(Table1[[#This Row],[Số phiếu thu]]="",Table1[[#This Row],[Số phiếu chi]]&lt;&gt;""),"C",0))</f>
        <v>0</v>
      </c>
    </row>
    <row r="2276" spans="4:7" x14ac:dyDescent="0.25">
      <c r="D2276" s="2" t="str">
        <f>IF(Table1[[#This Row],[Ngày]]="","",Table1[[#This Row],[Ngày]])</f>
        <v/>
      </c>
      <c r="E2276" s="27" t="str">
        <f>IF(Table1[[#This Row],[Ngày2]]="","",MONTH(Table1[[#This Row],[Ngày2]]))</f>
        <v/>
      </c>
      <c r="G2276" s="5">
        <f>IF(AND(Table1[[#This Row],[Số phiếu thu]]&lt;&gt;"",Table1[[#This Row],[Số phiếu chi]]=""),"T",IF(AND(Table1[[#This Row],[Số phiếu thu]]="",Table1[[#This Row],[Số phiếu chi]]&lt;&gt;""),"C",0))</f>
        <v>0</v>
      </c>
    </row>
    <row r="2277" spans="4:7" x14ac:dyDescent="0.25">
      <c r="D2277" s="2" t="str">
        <f>IF(Table1[[#This Row],[Ngày]]="","",Table1[[#This Row],[Ngày]])</f>
        <v/>
      </c>
      <c r="E2277" s="27" t="str">
        <f>IF(Table1[[#This Row],[Ngày2]]="","",MONTH(Table1[[#This Row],[Ngày2]]))</f>
        <v/>
      </c>
      <c r="G2277" s="5">
        <f>IF(AND(Table1[[#This Row],[Số phiếu thu]]&lt;&gt;"",Table1[[#This Row],[Số phiếu chi]]=""),"T",IF(AND(Table1[[#This Row],[Số phiếu thu]]="",Table1[[#This Row],[Số phiếu chi]]&lt;&gt;""),"C",0))</f>
        <v>0</v>
      </c>
    </row>
    <row r="2278" spans="4:7" x14ac:dyDescent="0.25">
      <c r="D2278" s="2" t="str">
        <f>IF(Table1[[#This Row],[Ngày]]="","",Table1[[#This Row],[Ngày]])</f>
        <v/>
      </c>
      <c r="E2278" s="27" t="str">
        <f>IF(Table1[[#This Row],[Ngày2]]="","",MONTH(Table1[[#This Row],[Ngày2]]))</f>
        <v/>
      </c>
      <c r="G2278" s="5">
        <f>IF(AND(Table1[[#This Row],[Số phiếu thu]]&lt;&gt;"",Table1[[#This Row],[Số phiếu chi]]=""),"T",IF(AND(Table1[[#This Row],[Số phiếu thu]]="",Table1[[#This Row],[Số phiếu chi]]&lt;&gt;""),"C",0))</f>
        <v>0</v>
      </c>
    </row>
    <row r="2279" spans="4:7" x14ac:dyDescent="0.25">
      <c r="D2279" s="2" t="str">
        <f>IF(Table1[[#This Row],[Ngày]]="","",Table1[[#This Row],[Ngày]])</f>
        <v/>
      </c>
      <c r="E2279" s="27" t="str">
        <f>IF(Table1[[#This Row],[Ngày2]]="","",MONTH(Table1[[#This Row],[Ngày2]]))</f>
        <v/>
      </c>
      <c r="G2279" s="5">
        <f>IF(AND(Table1[[#This Row],[Số phiếu thu]]&lt;&gt;"",Table1[[#This Row],[Số phiếu chi]]=""),"T",IF(AND(Table1[[#This Row],[Số phiếu thu]]="",Table1[[#This Row],[Số phiếu chi]]&lt;&gt;""),"C",0))</f>
        <v>0</v>
      </c>
    </row>
    <row r="2280" spans="4:7" x14ac:dyDescent="0.25">
      <c r="D2280" s="2" t="str">
        <f>IF(Table1[[#This Row],[Ngày]]="","",Table1[[#This Row],[Ngày]])</f>
        <v/>
      </c>
      <c r="E2280" s="27" t="str">
        <f>IF(Table1[[#This Row],[Ngày2]]="","",MONTH(Table1[[#This Row],[Ngày2]]))</f>
        <v/>
      </c>
      <c r="G2280" s="5">
        <f>IF(AND(Table1[[#This Row],[Số phiếu thu]]&lt;&gt;"",Table1[[#This Row],[Số phiếu chi]]=""),"T",IF(AND(Table1[[#This Row],[Số phiếu thu]]="",Table1[[#This Row],[Số phiếu chi]]&lt;&gt;""),"C",0))</f>
        <v>0</v>
      </c>
    </row>
    <row r="2281" spans="4:7" x14ac:dyDescent="0.25">
      <c r="D2281" s="2" t="str">
        <f>IF(Table1[[#This Row],[Ngày]]="","",Table1[[#This Row],[Ngày]])</f>
        <v/>
      </c>
      <c r="E2281" s="27" t="str">
        <f>IF(Table1[[#This Row],[Ngày2]]="","",MONTH(Table1[[#This Row],[Ngày2]]))</f>
        <v/>
      </c>
      <c r="G2281" s="5">
        <f>IF(AND(Table1[[#This Row],[Số phiếu thu]]&lt;&gt;"",Table1[[#This Row],[Số phiếu chi]]=""),"T",IF(AND(Table1[[#This Row],[Số phiếu thu]]="",Table1[[#This Row],[Số phiếu chi]]&lt;&gt;""),"C",0))</f>
        <v>0</v>
      </c>
    </row>
    <row r="2282" spans="4:7" x14ac:dyDescent="0.25">
      <c r="D2282" s="2" t="str">
        <f>IF(Table1[[#This Row],[Ngày]]="","",Table1[[#This Row],[Ngày]])</f>
        <v/>
      </c>
      <c r="E2282" s="27" t="str">
        <f>IF(Table1[[#This Row],[Ngày2]]="","",MONTH(Table1[[#This Row],[Ngày2]]))</f>
        <v/>
      </c>
      <c r="G2282" s="5">
        <f>IF(AND(Table1[[#This Row],[Số phiếu thu]]&lt;&gt;"",Table1[[#This Row],[Số phiếu chi]]=""),"T",IF(AND(Table1[[#This Row],[Số phiếu thu]]="",Table1[[#This Row],[Số phiếu chi]]&lt;&gt;""),"C",0))</f>
        <v>0</v>
      </c>
    </row>
    <row r="2283" spans="4:7" x14ac:dyDescent="0.25">
      <c r="D2283" s="2" t="str">
        <f>IF(Table1[[#This Row],[Ngày]]="","",Table1[[#This Row],[Ngày]])</f>
        <v/>
      </c>
      <c r="E2283" s="27" t="str">
        <f>IF(Table1[[#This Row],[Ngày2]]="","",MONTH(Table1[[#This Row],[Ngày2]]))</f>
        <v/>
      </c>
      <c r="G2283" s="5">
        <f>IF(AND(Table1[[#This Row],[Số phiếu thu]]&lt;&gt;"",Table1[[#This Row],[Số phiếu chi]]=""),"T",IF(AND(Table1[[#This Row],[Số phiếu thu]]="",Table1[[#This Row],[Số phiếu chi]]&lt;&gt;""),"C",0))</f>
        <v>0</v>
      </c>
    </row>
    <row r="2284" spans="4:7" x14ac:dyDescent="0.25">
      <c r="D2284" s="2" t="str">
        <f>IF(Table1[[#This Row],[Ngày]]="","",Table1[[#This Row],[Ngày]])</f>
        <v/>
      </c>
      <c r="E2284" s="27" t="str">
        <f>IF(Table1[[#This Row],[Ngày2]]="","",MONTH(Table1[[#This Row],[Ngày2]]))</f>
        <v/>
      </c>
      <c r="G2284" s="5">
        <f>IF(AND(Table1[[#This Row],[Số phiếu thu]]&lt;&gt;"",Table1[[#This Row],[Số phiếu chi]]=""),"T",IF(AND(Table1[[#This Row],[Số phiếu thu]]="",Table1[[#This Row],[Số phiếu chi]]&lt;&gt;""),"C",0))</f>
        <v>0</v>
      </c>
    </row>
    <row r="2285" spans="4:7" x14ac:dyDescent="0.25">
      <c r="D2285" s="2" t="str">
        <f>IF(Table1[[#This Row],[Ngày]]="","",Table1[[#This Row],[Ngày]])</f>
        <v/>
      </c>
      <c r="E2285" s="27" t="str">
        <f>IF(Table1[[#This Row],[Ngày2]]="","",MONTH(Table1[[#This Row],[Ngày2]]))</f>
        <v/>
      </c>
      <c r="G2285" s="5">
        <f>IF(AND(Table1[[#This Row],[Số phiếu thu]]&lt;&gt;"",Table1[[#This Row],[Số phiếu chi]]=""),"T",IF(AND(Table1[[#This Row],[Số phiếu thu]]="",Table1[[#This Row],[Số phiếu chi]]&lt;&gt;""),"C",0))</f>
        <v>0</v>
      </c>
    </row>
    <row r="2286" spans="4:7" x14ac:dyDescent="0.25">
      <c r="D2286" s="2" t="str">
        <f>IF(Table1[[#This Row],[Ngày]]="","",Table1[[#This Row],[Ngày]])</f>
        <v/>
      </c>
      <c r="E2286" s="27" t="str">
        <f>IF(Table1[[#This Row],[Ngày2]]="","",MONTH(Table1[[#This Row],[Ngày2]]))</f>
        <v/>
      </c>
      <c r="G2286" s="5">
        <f>IF(AND(Table1[[#This Row],[Số phiếu thu]]&lt;&gt;"",Table1[[#This Row],[Số phiếu chi]]=""),"T",IF(AND(Table1[[#This Row],[Số phiếu thu]]="",Table1[[#This Row],[Số phiếu chi]]&lt;&gt;""),"C",0))</f>
        <v>0</v>
      </c>
    </row>
    <row r="2287" spans="4:7" x14ac:dyDescent="0.25">
      <c r="D2287" s="2" t="str">
        <f>IF(Table1[[#This Row],[Ngày]]="","",Table1[[#This Row],[Ngày]])</f>
        <v/>
      </c>
      <c r="E2287" s="27" t="str">
        <f>IF(Table1[[#This Row],[Ngày2]]="","",MONTH(Table1[[#This Row],[Ngày2]]))</f>
        <v/>
      </c>
      <c r="G2287" s="5">
        <f>IF(AND(Table1[[#This Row],[Số phiếu thu]]&lt;&gt;"",Table1[[#This Row],[Số phiếu chi]]=""),"T",IF(AND(Table1[[#This Row],[Số phiếu thu]]="",Table1[[#This Row],[Số phiếu chi]]&lt;&gt;""),"C",0))</f>
        <v>0</v>
      </c>
    </row>
    <row r="2288" spans="4:7" x14ac:dyDescent="0.25">
      <c r="D2288" s="2" t="str">
        <f>IF(Table1[[#This Row],[Ngày]]="","",Table1[[#This Row],[Ngày]])</f>
        <v/>
      </c>
      <c r="E2288" s="27" t="str">
        <f>IF(Table1[[#This Row],[Ngày2]]="","",MONTH(Table1[[#This Row],[Ngày2]]))</f>
        <v/>
      </c>
      <c r="G2288" s="5">
        <f>IF(AND(Table1[[#This Row],[Số phiếu thu]]&lt;&gt;"",Table1[[#This Row],[Số phiếu chi]]=""),"T",IF(AND(Table1[[#This Row],[Số phiếu thu]]="",Table1[[#This Row],[Số phiếu chi]]&lt;&gt;""),"C",0))</f>
        <v>0</v>
      </c>
    </row>
    <row r="2289" spans="4:7" x14ac:dyDescent="0.25">
      <c r="D2289" s="2" t="str">
        <f>IF(Table1[[#This Row],[Ngày]]="","",Table1[[#This Row],[Ngày]])</f>
        <v/>
      </c>
      <c r="E2289" s="27" t="str">
        <f>IF(Table1[[#This Row],[Ngày2]]="","",MONTH(Table1[[#This Row],[Ngày2]]))</f>
        <v/>
      </c>
      <c r="G2289" s="5">
        <f>IF(AND(Table1[[#This Row],[Số phiếu thu]]&lt;&gt;"",Table1[[#This Row],[Số phiếu chi]]=""),"T",IF(AND(Table1[[#This Row],[Số phiếu thu]]="",Table1[[#This Row],[Số phiếu chi]]&lt;&gt;""),"C",0))</f>
        <v>0</v>
      </c>
    </row>
    <row r="2290" spans="4:7" x14ac:dyDescent="0.25">
      <c r="D2290" s="2" t="str">
        <f>IF(Table1[[#This Row],[Ngày]]="","",Table1[[#This Row],[Ngày]])</f>
        <v/>
      </c>
      <c r="E2290" s="27" t="str">
        <f>IF(Table1[[#This Row],[Ngày2]]="","",MONTH(Table1[[#This Row],[Ngày2]]))</f>
        <v/>
      </c>
      <c r="G2290" s="5">
        <f>IF(AND(Table1[[#This Row],[Số phiếu thu]]&lt;&gt;"",Table1[[#This Row],[Số phiếu chi]]=""),"T",IF(AND(Table1[[#This Row],[Số phiếu thu]]="",Table1[[#This Row],[Số phiếu chi]]&lt;&gt;""),"C",0))</f>
        <v>0</v>
      </c>
    </row>
    <row r="2291" spans="4:7" x14ac:dyDescent="0.25">
      <c r="D2291" s="2" t="str">
        <f>IF(Table1[[#This Row],[Ngày]]="","",Table1[[#This Row],[Ngày]])</f>
        <v/>
      </c>
      <c r="E2291" s="27" t="str">
        <f>IF(Table1[[#This Row],[Ngày2]]="","",MONTH(Table1[[#This Row],[Ngày2]]))</f>
        <v/>
      </c>
      <c r="G2291" s="5">
        <f>IF(AND(Table1[[#This Row],[Số phiếu thu]]&lt;&gt;"",Table1[[#This Row],[Số phiếu chi]]=""),"T",IF(AND(Table1[[#This Row],[Số phiếu thu]]="",Table1[[#This Row],[Số phiếu chi]]&lt;&gt;""),"C",0))</f>
        <v>0</v>
      </c>
    </row>
    <row r="2292" spans="4:7" x14ac:dyDescent="0.25">
      <c r="D2292" s="2" t="str">
        <f>IF(Table1[[#This Row],[Ngày]]="","",Table1[[#This Row],[Ngày]])</f>
        <v/>
      </c>
      <c r="E2292" s="27" t="str">
        <f>IF(Table1[[#This Row],[Ngày2]]="","",MONTH(Table1[[#This Row],[Ngày2]]))</f>
        <v/>
      </c>
      <c r="G2292" s="5">
        <f>IF(AND(Table1[[#This Row],[Số phiếu thu]]&lt;&gt;"",Table1[[#This Row],[Số phiếu chi]]=""),"T",IF(AND(Table1[[#This Row],[Số phiếu thu]]="",Table1[[#This Row],[Số phiếu chi]]&lt;&gt;""),"C",0))</f>
        <v>0</v>
      </c>
    </row>
    <row r="2293" spans="4:7" x14ac:dyDescent="0.25">
      <c r="D2293" s="2" t="str">
        <f>IF(Table1[[#This Row],[Ngày]]="","",Table1[[#This Row],[Ngày]])</f>
        <v/>
      </c>
      <c r="E2293" s="27" t="str">
        <f>IF(Table1[[#This Row],[Ngày2]]="","",MONTH(Table1[[#This Row],[Ngày2]]))</f>
        <v/>
      </c>
      <c r="G2293" s="5">
        <f>IF(AND(Table1[[#This Row],[Số phiếu thu]]&lt;&gt;"",Table1[[#This Row],[Số phiếu chi]]=""),"T",IF(AND(Table1[[#This Row],[Số phiếu thu]]="",Table1[[#This Row],[Số phiếu chi]]&lt;&gt;""),"C",0))</f>
        <v>0</v>
      </c>
    </row>
    <row r="2294" spans="4:7" x14ac:dyDescent="0.25">
      <c r="D2294" s="2" t="str">
        <f>IF(Table1[[#This Row],[Ngày]]="","",Table1[[#This Row],[Ngày]])</f>
        <v/>
      </c>
      <c r="E2294" s="27" t="str">
        <f>IF(Table1[[#This Row],[Ngày2]]="","",MONTH(Table1[[#This Row],[Ngày2]]))</f>
        <v/>
      </c>
      <c r="G2294" s="5">
        <f>IF(AND(Table1[[#This Row],[Số phiếu thu]]&lt;&gt;"",Table1[[#This Row],[Số phiếu chi]]=""),"T",IF(AND(Table1[[#This Row],[Số phiếu thu]]="",Table1[[#This Row],[Số phiếu chi]]&lt;&gt;""),"C",0))</f>
        <v>0</v>
      </c>
    </row>
    <row r="2295" spans="4:7" x14ac:dyDescent="0.25">
      <c r="D2295" s="2" t="str">
        <f>IF(Table1[[#This Row],[Ngày]]="","",Table1[[#This Row],[Ngày]])</f>
        <v/>
      </c>
      <c r="E2295" s="27" t="str">
        <f>IF(Table1[[#This Row],[Ngày2]]="","",MONTH(Table1[[#This Row],[Ngày2]]))</f>
        <v/>
      </c>
      <c r="G2295" s="5">
        <f>IF(AND(Table1[[#This Row],[Số phiếu thu]]&lt;&gt;"",Table1[[#This Row],[Số phiếu chi]]=""),"T",IF(AND(Table1[[#This Row],[Số phiếu thu]]="",Table1[[#This Row],[Số phiếu chi]]&lt;&gt;""),"C",0))</f>
        <v>0</v>
      </c>
    </row>
    <row r="2296" spans="4:7" x14ac:dyDescent="0.25">
      <c r="D2296" s="2" t="str">
        <f>IF(Table1[[#This Row],[Ngày]]="","",Table1[[#This Row],[Ngày]])</f>
        <v/>
      </c>
      <c r="E2296" s="27" t="str">
        <f>IF(Table1[[#This Row],[Ngày2]]="","",MONTH(Table1[[#This Row],[Ngày2]]))</f>
        <v/>
      </c>
      <c r="G2296" s="5">
        <f>IF(AND(Table1[[#This Row],[Số phiếu thu]]&lt;&gt;"",Table1[[#This Row],[Số phiếu chi]]=""),"T",IF(AND(Table1[[#This Row],[Số phiếu thu]]="",Table1[[#This Row],[Số phiếu chi]]&lt;&gt;""),"C",0))</f>
        <v>0</v>
      </c>
    </row>
    <row r="2297" spans="4:7" x14ac:dyDescent="0.25">
      <c r="D2297" s="2" t="str">
        <f>IF(Table1[[#This Row],[Ngày]]="","",Table1[[#This Row],[Ngày]])</f>
        <v/>
      </c>
      <c r="E2297" s="27" t="str">
        <f>IF(Table1[[#This Row],[Ngày2]]="","",MONTH(Table1[[#This Row],[Ngày2]]))</f>
        <v/>
      </c>
      <c r="G2297" s="5">
        <f>IF(AND(Table1[[#This Row],[Số phiếu thu]]&lt;&gt;"",Table1[[#This Row],[Số phiếu chi]]=""),"T",IF(AND(Table1[[#This Row],[Số phiếu thu]]="",Table1[[#This Row],[Số phiếu chi]]&lt;&gt;""),"C",0))</f>
        <v>0</v>
      </c>
    </row>
    <row r="2298" spans="4:7" x14ac:dyDescent="0.25">
      <c r="D2298" s="2" t="str">
        <f>IF(Table1[[#This Row],[Ngày]]="","",Table1[[#This Row],[Ngày]])</f>
        <v/>
      </c>
      <c r="E2298" s="27" t="str">
        <f>IF(Table1[[#This Row],[Ngày2]]="","",MONTH(Table1[[#This Row],[Ngày2]]))</f>
        <v/>
      </c>
      <c r="G2298" s="5">
        <f>IF(AND(Table1[[#This Row],[Số phiếu thu]]&lt;&gt;"",Table1[[#This Row],[Số phiếu chi]]=""),"T",IF(AND(Table1[[#This Row],[Số phiếu thu]]="",Table1[[#This Row],[Số phiếu chi]]&lt;&gt;""),"C",0))</f>
        <v>0</v>
      </c>
    </row>
    <row r="2299" spans="4:7" x14ac:dyDescent="0.25">
      <c r="D2299" s="2" t="str">
        <f>IF(Table1[[#This Row],[Ngày]]="","",Table1[[#This Row],[Ngày]])</f>
        <v/>
      </c>
      <c r="E2299" s="27" t="str">
        <f>IF(Table1[[#This Row],[Ngày2]]="","",MONTH(Table1[[#This Row],[Ngày2]]))</f>
        <v/>
      </c>
      <c r="G2299" s="5">
        <f>IF(AND(Table1[[#This Row],[Số phiếu thu]]&lt;&gt;"",Table1[[#This Row],[Số phiếu chi]]=""),"T",IF(AND(Table1[[#This Row],[Số phiếu thu]]="",Table1[[#This Row],[Số phiếu chi]]&lt;&gt;""),"C",0))</f>
        <v>0</v>
      </c>
    </row>
    <row r="2300" spans="4:7" x14ac:dyDescent="0.25">
      <c r="D2300" s="2" t="str">
        <f>IF(Table1[[#This Row],[Ngày]]="","",Table1[[#This Row],[Ngày]])</f>
        <v/>
      </c>
      <c r="E2300" s="27" t="str">
        <f>IF(Table1[[#This Row],[Ngày2]]="","",MONTH(Table1[[#This Row],[Ngày2]]))</f>
        <v/>
      </c>
      <c r="G2300" s="5">
        <f>IF(AND(Table1[[#This Row],[Số phiếu thu]]&lt;&gt;"",Table1[[#This Row],[Số phiếu chi]]=""),"T",IF(AND(Table1[[#This Row],[Số phiếu thu]]="",Table1[[#This Row],[Số phiếu chi]]&lt;&gt;""),"C",0))</f>
        <v>0</v>
      </c>
    </row>
    <row r="2301" spans="4:7" x14ac:dyDescent="0.25">
      <c r="D2301" s="2" t="str">
        <f>IF(Table1[[#This Row],[Ngày]]="","",Table1[[#This Row],[Ngày]])</f>
        <v/>
      </c>
      <c r="E2301" s="27" t="str">
        <f>IF(Table1[[#This Row],[Ngày2]]="","",MONTH(Table1[[#This Row],[Ngày2]]))</f>
        <v/>
      </c>
      <c r="G2301" s="5">
        <f>IF(AND(Table1[[#This Row],[Số phiếu thu]]&lt;&gt;"",Table1[[#This Row],[Số phiếu chi]]=""),"T",IF(AND(Table1[[#This Row],[Số phiếu thu]]="",Table1[[#This Row],[Số phiếu chi]]&lt;&gt;""),"C",0))</f>
        <v>0</v>
      </c>
    </row>
    <row r="2302" spans="4:7" x14ac:dyDescent="0.25">
      <c r="D2302" s="2" t="str">
        <f>IF(Table1[[#This Row],[Ngày]]="","",Table1[[#This Row],[Ngày]])</f>
        <v/>
      </c>
      <c r="E2302" s="27" t="str">
        <f>IF(Table1[[#This Row],[Ngày2]]="","",MONTH(Table1[[#This Row],[Ngày2]]))</f>
        <v/>
      </c>
      <c r="G2302" s="5">
        <f>IF(AND(Table1[[#This Row],[Số phiếu thu]]&lt;&gt;"",Table1[[#This Row],[Số phiếu chi]]=""),"T",IF(AND(Table1[[#This Row],[Số phiếu thu]]="",Table1[[#This Row],[Số phiếu chi]]&lt;&gt;""),"C",0))</f>
        <v>0</v>
      </c>
    </row>
    <row r="2303" spans="4:7" x14ac:dyDescent="0.25">
      <c r="D2303" s="2" t="str">
        <f>IF(Table1[[#This Row],[Ngày]]="","",Table1[[#This Row],[Ngày]])</f>
        <v/>
      </c>
      <c r="E2303" s="27" t="str">
        <f>IF(Table1[[#This Row],[Ngày2]]="","",MONTH(Table1[[#This Row],[Ngày2]]))</f>
        <v/>
      </c>
      <c r="G2303" s="5">
        <f>IF(AND(Table1[[#This Row],[Số phiếu thu]]&lt;&gt;"",Table1[[#This Row],[Số phiếu chi]]=""),"T",IF(AND(Table1[[#This Row],[Số phiếu thu]]="",Table1[[#This Row],[Số phiếu chi]]&lt;&gt;""),"C",0))</f>
        <v>0</v>
      </c>
    </row>
    <row r="2304" spans="4:7" x14ac:dyDescent="0.25">
      <c r="D2304" s="2" t="str">
        <f>IF(Table1[[#This Row],[Ngày]]="","",Table1[[#This Row],[Ngày]])</f>
        <v/>
      </c>
      <c r="E2304" s="27" t="str">
        <f>IF(Table1[[#This Row],[Ngày2]]="","",MONTH(Table1[[#This Row],[Ngày2]]))</f>
        <v/>
      </c>
      <c r="G2304" s="5">
        <f>IF(AND(Table1[[#This Row],[Số phiếu thu]]&lt;&gt;"",Table1[[#This Row],[Số phiếu chi]]=""),"T",IF(AND(Table1[[#This Row],[Số phiếu thu]]="",Table1[[#This Row],[Số phiếu chi]]&lt;&gt;""),"C",0))</f>
        <v>0</v>
      </c>
    </row>
    <row r="2305" spans="4:7" x14ac:dyDescent="0.25">
      <c r="D2305" s="2" t="str">
        <f>IF(Table1[[#This Row],[Ngày]]="","",Table1[[#This Row],[Ngày]])</f>
        <v/>
      </c>
      <c r="E2305" s="27" t="str">
        <f>IF(Table1[[#This Row],[Ngày2]]="","",MONTH(Table1[[#This Row],[Ngày2]]))</f>
        <v/>
      </c>
      <c r="G2305" s="5">
        <f>IF(AND(Table1[[#This Row],[Số phiếu thu]]&lt;&gt;"",Table1[[#This Row],[Số phiếu chi]]=""),"T",IF(AND(Table1[[#This Row],[Số phiếu thu]]="",Table1[[#This Row],[Số phiếu chi]]&lt;&gt;""),"C",0))</f>
        <v>0</v>
      </c>
    </row>
    <row r="2306" spans="4:7" x14ac:dyDescent="0.25">
      <c r="D2306" s="2" t="str">
        <f>IF(Table1[[#This Row],[Ngày]]="","",Table1[[#This Row],[Ngày]])</f>
        <v/>
      </c>
      <c r="E2306" s="27" t="str">
        <f>IF(Table1[[#This Row],[Ngày2]]="","",MONTH(Table1[[#This Row],[Ngày2]]))</f>
        <v/>
      </c>
      <c r="G2306" s="5">
        <f>IF(AND(Table1[[#This Row],[Số phiếu thu]]&lt;&gt;"",Table1[[#This Row],[Số phiếu chi]]=""),"T",IF(AND(Table1[[#This Row],[Số phiếu thu]]="",Table1[[#This Row],[Số phiếu chi]]&lt;&gt;""),"C",0))</f>
        <v>0</v>
      </c>
    </row>
    <row r="2307" spans="4:7" x14ac:dyDescent="0.25">
      <c r="D2307" s="2" t="str">
        <f>IF(Table1[[#This Row],[Ngày]]="","",Table1[[#This Row],[Ngày]])</f>
        <v/>
      </c>
      <c r="E2307" s="27" t="str">
        <f>IF(Table1[[#This Row],[Ngày2]]="","",MONTH(Table1[[#This Row],[Ngày2]]))</f>
        <v/>
      </c>
      <c r="G2307" s="5">
        <f>IF(AND(Table1[[#This Row],[Số phiếu thu]]&lt;&gt;"",Table1[[#This Row],[Số phiếu chi]]=""),"T",IF(AND(Table1[[#This Row],[Số phiếu thu]]="",Table1[[#This Row],[Số phiếu chi]]&lt;&gt;""),"C",0))</f>
        <v>0</v>
      </c>
    </row>
    <row r="2308" spans="4:7" x14ac:dyDescent="0.25">
      <c r="D2308" s="2" t="str">
        <f>IF(Table1[[#This Row],[Ngày]]="","",Table1[[#This Row],[Ngày]])</f>
        <v/>
      </c>
      <c r="E2308" s="27" t="str">
        <f>IF(Table1[[#This Row],[Ngày2]]="","",MONTH(Table1[[#This Row],[Ngày2]]))</f>
        <v/>
      </c>
      <c r="G2308" s="5">
        <f>IF(AND(Table1[[#This Row],[Số phiếu thu]]&lt;&gt;"",Table1[[#This Row],[Số phiếu chi]]=""),"T",IF(AND(Table1[[#This Row],[Số phiếu thu]]="",Table1[[#This Row],[Số phiếu chi]]&lt;&gt;""),"C",0))</f>
        <v>0</v>
      </c>
    </row>
    <row r="2309" spans="4:7" x14ac:dyDescent="0.25">
      <c r="D2309" s="2" t="str">
        <f>IF(Table1[[#This Row],[Ngày]]="","",Table1[[#This Row],[Ngày]])</f>
        <v/>
      </c>
      <c r="E2309" s="27" t="str">
        <f>IF(Table1[[#This Row],[Ngày2]]="","",MONTH(Table1[[#This Row],[Ngày2]]))</f>
        <v/>
      </c>
      <c r="G2309" s="5">
        <f>IF(AND(Table1[[#This Row],[Số phiếu thu]]&lt;&gt;"",Table1[[#This Row],[Số phiếu chi]]=""),"T",IF(AND(Table1[[#This Row],[Số phiếu thu]]="",Table1[[#This Row],[Số phiếu chi]]&lt;&gt;""),"C",0))</f>
        <v>0</v>
      </c>
    </row>
    <row r="2310" spans="4:7" x14ac:dyDescent="0.25">
      <c r="D2310" s="2" t="str">
        <f>IF(Table1[[#This Row],[Ngày]]="","",Table1[[#This Row],[Ngày]])</f>
        <v/>
      </c>
      <c r="E2310" s="27" t="str">
        <f>IF(Table1[[#This Row],[Ngày2]]="","",MONTH(Table1[[#This Row],[Ngày2]]))</f>
        <v/>
      </c>
      <c r="G2310" s="5">
        <f>IF(AND(Table1[[#This Row],[Số phiếu thu]]&lt;&gt;"",Table1[[#This Row],[Số phiếu chi]]=""),"T",IF(AND(Table1[[#This Row],[Số phiếu thu]]="",Table1[[#This Row],[Số phiếu chi]]&lt;&gt;""),"C",0))</f>
        <v>0</v>
      </c>
    </row>
    <row r="2311" spans="4:7" x14ac:dyDescent="0.25">
      <c r="D2311" s="2" t="str">
        <f>IF(Table1[[#This Row],[Ngày]]="","",Table1[[#This Row],[Ngày]])</f>
        <v/>
      </c>
      <c r="E2311" s="27" t="str">
        <f>IF(Table1[[#This Row],[Ngày2]]="","",MONTH(Table1[[#This Row],[Ngày2]]))</f>
        <v/>
      </c>
      <c r="G2311" s="5">
        <f>IF(AND(Table1[[#This Row],[Số phiếu thu]]&lt;&gt;"",Table1[[#This Row],[Số phiếu chi]]=""),"T",IF(AND(Table1[[#This Row],[Số phiếu thu]]="",Table1[[#This Row],[Số phiếu chi]]&lt;&gt;""),"C",0))</f>
        <v>0</v>
      </c>
    </row>
    <row r="2312" spans="4:7" x14ac:dyDescent="0.25">
      <c r="D2312" s="2" t="str">
        <f>IF(Table1[[#This Row],[Ngày]]="","",Table1[[#This Row],[Ngày]])</f>
        <v/>
      </c>
      <c r="E2312" s="27" t="str">
        <f>IF(Table1[[#This Row],[Ngày2]]="","",MONTH(Table1[[#This Row],[Ngày2]]))</f>
        <v/>
      </c>
      <c r="G2312" s="5">
        <f>IF(AND(Table1[[#This Row],[Số phiếu thu]]&lt;&gt;"",Table1[[#This Row],[Số phiếu chi]]=""),"T",IF(AND(Table1[[#This Row],[Số phiếu thu]]="",Table1[[#This Row],[Số phiếu chi]]&lt;&gt;""),"C",0))</f>
        <v>0</v>
      </c>
    </row>
    <row r="2313" spans="4:7" x14ac:dyDescent="0.25">
      <c r="D2313" s="2" t="str">
        <f>IF(Table1[[#This Row],[Ngày]]="","",Table1[[#This Row],[Ngày]])</f>
        <v/>
      </c>
      <c r="E2313" s="27" t="str">
        <f>IF(Table1[[#This Row],[Ngày2]]="","",MONTH(Table1[[#This Row],[Ngày2]]))</f>
        <v/>
      </c>
      <c r="G2313" s="5">
        <f>IF(AND(Table1[[#This Row],[Số phiếu thu]]&lt;&gt;"",Table1[[#This Row],[Số phiếu chi]]=""),"T",IF(AND(Table1[[#This Row],[Số phiếu thu]]="",Table1[[#This Row],[Số phiếu chi]]&lt;&gt;""),"C",0))</f>
        <v>0</v>
      </c>
    </row>
    <row r="2314" spans="4:7" x14ac:dyDescent="0.25">
      <c r="D2314" s="2" t="str">
        <f>IF(Table1[[#This Row],[Ngày]]="","",Table1[[#This Row],[Ngày]])</f>
        <v/>
      </c>
      <c r="E2314" s="27" t="str">
        <f>IF(Table1[[#This Row],[Ngày2]]="","",MONTH(Table1[[#This Row],[Ngày2]]))</f>
        <v/>
      </c>
      <c r="G2314" s="5">
        <f>IF(AND(Table1[[#This Row],[Số phiếu thu]]&lt;&gt;"",Table1[[#This Row],[Số phiếu chi]]=""),"T",IF(AND(Table1[[#This Row],[Số phiếu thu]]="",Table1[[#This Row],[Số phiếu chi]]&lt;&gt;""),"C",0))</f>
        <v>0</v>
      </c>
    </row>
    <row r="2315" spans="4:7" x14ac:dyDescent="0.25">
      <c r="D2315" s="2" t="str">
        <f>IF(Table1[[#This Row],[Ngày]]="","",Table1[[#This Row],[Ngày]])</f>
        <v/>
      </c>
      <c r="E2315" s="27" t="str">
        <f>IF(Table1[[#This Row],[Ngày2]]="","",MONTH(Table1[[#This Row],[Ngày2]]))</f>
        <v/>
      </c>
      <c r="G2315" s="5">
        <f>IF(AND(Table1[[#This Row],[Số phiếu thu]]&lt;&gt;"",Table1[[#This Row],[Số phiếu chi]]=""),"T",IF(AND(Table1[[#This Row],[Số phiếu thu]]="",Table1[[#This Row],[Số phiếu chi]]&lt;&gt;""),"C",0))</f>
        <v>0</v>
      </c>
    </row>
    <row r="2316" spans="4:7" x14ac:dyDescent="0.25">
      <c r="D2316" s="2" t="str">
        <f>IF(Table1[[#This Row],[Ngày]]="","",Table1[[#This Row],[Ngày]])</f>
        <v/>
      </c>
      <c r="E2316" s="27" t="str">
        <f>IF(Table1[[#This Row],[Ngày2]]="","",MONTH(Table1[[#This Row],[Ngày2]]))</f>
        <v/>
      </c>
      <c r="G2316" s="5">
        <f>IF(AND(Table1[[#This Row],[Số phiếu thu]]&lt;&gt;"",Table1[[#This Row],[Số phiếu chi]]=""),"T",IF(AND(Table1[[#This Row],[Số phiếu thu]]="",Table1[[#This Row],[Số phiếu chi]]&lt;&gt;""),"C",0))</f>
        <v>0</v>
      </c>
    </row>
    <row r="2317" spans="4:7" x14ac:dyDescent="0.25">
      <c r="D2317" s="2" t="str">
        <f>IF(Table1[[#This Row],[Ngày]]="","",Table1[[#This Row],[Ngày]])</f>
        <v/>
      </c>
      <c r="E2317" s="27" t="str">
        <f>IF(Table1[[#This Row],[Ngày2]]="","",MONTH(Table1[[#This Row],[Ngày2]]))</f>
        <v/>
      </c>
      <c r="G2317" s="5">
        <f>IF(AND(Table1[[#This Row],[Số phiếu thu]]&lt;&gt;"",Table1[[#This Row],[Số phiếu chi]]=""),"T",IF(AND(Table1[[#This Row],[Số phiếu thu]]="",Table1[[#This Row],[Số phiếu chi]]&lt;&gt;""),"C",0))</f>
        <v>0</v>
      </c>
    </row>
    <row r="2318" spans="4:7" x14ac:dyDescent="0.25">
      <c r="D2318" s="2" t="str">
        <f>IF(Table1[[#This Row],[Ngày]]="","",Table1[[#This Row],[Ngày]])</f>
        <v/>
      </c>
      <c r="E2318" s="27" t="str">
        <f>IF(Table1[[#This Row],[Ngày2]]="","",MONTH(Table1[[#This Row],[Ngày2]]))</f>
        <v/>
      </c>
      <c r="G2318" s="5">
        <f>IF(AND(Table1[[#This Row],[Số phiếu thu]]&lt;&gt;"",Table1[[#This Row],[Số phiếu chi]]=""),"T",IF(AND(Table1[[#This Row],[Số phiếu thu]]="",Table1[[#This Row],[Số phiếu chi]]&lt;&gt;""),"C",0))</f>
        <v>0</v>
      </c>
    </row>
    <row r="2319" spans="4:7" x14ac:dyDescent="0.25">
      <c r="D2319" s="2" t="str">
        <f>IF(Table1[[#This Row],[Ngày]]="","",Table1[[#This Row],[Ngày]])</f>
        <v/>
      </c>
      <c r="E2319" s="27" t="str">
        <f>IF(Table1[[#This Row],[Ngày2]]="","",MONTH(Table1[[#This Row],[Ngày2]]))</f>
        <v/>
      </c>
      <c r="G2319" s="5">
        <f>IF(AND(Table1[[#This Row],[Số phiếu thu]]&lt;&gt;"",Table1[[#This Row],[Số phiếu chi]]=""),"T",IF(AND(Table1[[#This Row],[Số phiếu thu]]="",Table1[[#This Row],[Số phiếu chi]]&lt;&gt;""),"C",0))</f>
        <v>0</v>
      </c>
    </row>
    <row r="2320" spans="4:7" x14ac:dyDescent="0.25">
      <c r="D2320" s="2" t="str">
        <f>IF(Table1[[#This Row],[Ngày]]="","",Table1[[#This Row],[Ngày]])</f>
        <v/>
      </c>
      <c r="E2320" s="27" t="str">
        <f>IF(Table1[[#This Row],[Ngày2]]="","",MONTH(Table1[[#This Row],[Ngày2]]))</f>
        <v/>
      </c>
      <c r="G2320" s="5">
        <f>IF(AND(Table1[[#This Row],[Số phiếu thu]]&lt;&gt;"",Table1[[#This Row],[Số phiếu chi]]=""),"T",IF(AND(Table1[[#This Row],[Số phiếu thu]]="",Table1[[#This Row],[Số phiếu chi]]&lt;&gt;""),"C",0))</f>
        <v>0</v>
      </c>
    </row>
    <row r="2321" spans="4:7" x14ac:dyDescent="0.25">
      <c r="D2321" s="2" t="str">
        <f>IF(Table1[[#This Row],[Ngày]]="","",Table1[[#This Row],[Ngày]])</f>
        <v/>
      </c>
      <c r="E2321" s="27" t="str">
        <f>IF(Table1[[#This Row],[Ngày2]]="","",MONTH(Table1[[#This Row],[Ngày2]]))</f>
        <v/>
      </c>
      <c r="G2321" s="5">
        <f>IF(AND(Table1[[#This Row],[Số phiếu thu]]&lt;&gt;"",Table1[[#This Row],[Số phiếu chi]]=""),"T",IF(AND(Table1[[#This Row],[Số phiếu thu]]="",Table1[[#This Row],[Số phiếu chi]]&lt;&gt;""),"C",0))</f>
        <v>0</v>
      </c>
    </row>
    <row r="2322" spans="4:7" x14ac:dyDescent="0.25">
      <c r="D2322" s="2" t="str">
        <f>IF(Table1[[#This Row],[Ngày]]="","",Table1[[#This Row],[Ngày]])</f>
        <v/>
      </c>
      <c r="E2322" s="27" t="str">
        <f>IF(Table1[[#This Row],[Ngày2]]="","",MONTH(Table1[[#This Row],[Ngày2]]))</f>
        <v/>
      </c>
      <c r="G2322" s="5">
        <f>IF(AND(Table1[[#This Row],[Số phiếu thu]]&lt;&gt;"",Table1[[#This Row],[Số phiếu chi]]=""),"T",IF(AND(Table1[[#This Row],[Số phiếu thu]]="",Table1[[#This Row],[Số phiếu chi]]&lt;&gt;""),"C",0))</f>
        <v>0</v>
      </c>
    </row>
    <row r="2323" spans="4:7" x14ac:dyDescent="0.25">
      <c r="D2323" s="2" t="str">
        <f>IF(Table1[[#This Row],[Ngày]]="","",Table1[[#This Row],[Ngày]])</f>
        <v/>
      </c>
      <c r="E2323" s="27" t="str">
        <f>IF(Table1[[#This Row],[Ngày2]]="","",MONTH(Table1[[#This Row],[Ngày2]]))</f>
        <v/>
      </c>
      <c r="G2323" s="5">
        <f>IF(AND(Table1[[#This Row],[Số phiếu thu]]&lt;&gt;"",Table1[[#This Row],[Số phiếu chi]]=""),"T",IF(AND(Table1[[#This Row],[Số phiếu thu]]="",Table1[[#This Row],[Số phiếu chi]]&lt;&gt;""),"C",0))</f>
        <v>0</v>
      </c>
    </row>
    <row r="2324" spans="4:7" x14ac:dyDescent="0.25">
      <c r="D2324" s="2" t="str">
        <f>IF(Table1[[#This Row],[Ngày]]="","",Table1[[#This Row],[Ngày]])</f>
        <v/>
      </c>
      <c r="E2324" s="27" t="str">
        <f>IF(Table1[[#This Row],[Ngày2]]="","",MONTH(Table1[[#This Row],[Ngày2]]))</f>
        <v/>
      </c>
      <c r="G2324" s="5">
        <f>IF(AND(Table1[[#This Row],[Số phiếu thu]]&lt;&gt;"",Table1[[#This Row],[Số phiếu chi]]=""),"T",IF(AND(Table1[[#This Row],[Số phiếu thu]]="",Table1[[#This Row],[Số phiếu chi]]&lt;&gt;""),"C",0))</f>
        <v>0</v>
      </c>
    </row>
    <row r="2325" spans="4:7" x14ac:dyDescent="0.25">
      <c r="D2325" s="2" t="str">
        <f>IF(Table1[[#This Row],[Ngày]]="","",Table1[[#This Row],[Ngày]])</f>
        <v/>
      </c>
      <c r="E2325" s="27" t="str">
        <f>IF(Table1[[#This Row],[Ngày2]]="","",MONTH(Table1[[#This Row],[Ngày2]]))</f>
        <v/>
      </c>
      <c r="G2325" s="5">
        <f>IF(AND(Table1[[#This Row],[Số phiếu thu]]&lt;&gt;"",Table1[[#This Row],[Số phiếu chi]]=""),"T",IF(AND(Table1[[#This Row],[Số phiếu thu]]="",Table1[[#This Row],[Số phiếu chi]]&lt;&gt;""),"C",0))</f>
        <v>0</v>
      </c>
    </row>
    <row r="2326" spans="4:7" x14ac:dyDescent="0.25">
      <c r="D2326" s="2" t="str">
        <f>IF(Table1[[#This Row],[Ngày]]="","",Table1[[#This Row],[Ngày]])</f>
        <v/>
      </c>
      <c r="E2326" s="27" t="str">
        <f>IF(Table1[[#This Row],[Ngày2]]="","",MONTH(Table1[[#This Row],[Ngày2]]))</f>
        <v/>
      </c>
      <c r="G2326" s="5">
        <f>IF(AND(Table1[[#This Row],[Số phiếu thu]]&lt;&gt;"",Table1[[#This Row],[Số phiếu chi]]=""),"T",IF(AND(Table1[[#This Row],[Số phiếu thu]]="",Table1[[#This Row],[Số phiếu chi]]&lt;&gt;""),"C",0))</f>
        <v>0</v>
      </c>
    </row>
    <row r="2327" spans="4:7" x14ac:dyDescent="0.25">
      <c r="D2327" s="2" t="str">
        <f>IF(Table1[[#This Row],[Ngày]]="","",Table1[[#This Row],[Ngày]])</f>
        <v/>
      </c>
      <c r="E2327" s="27" t="str">
        <f>IF(Table1[[#This Row],[Ngày2]]="","",MONTH(Table1[[#This Row],[Ngày2]]))</f>
        <v/>
      </c>
      <c r="G2327" s="5">
        <f>IF(AND(Table1[[#This Row],[Số phiếu thu]]&lt;&gt;"",Table1[[#This Row],[Số phiếu chi]]=""),"T",IF(AND(Table1[[#This Row],[Số phiếu thu]]="",Table1[[#This Row],[Số phiếu chi]]&lt;&gt;""),"C",0))</f>
        <v>0</v>
      </c>
    </row>
    <row r="2328" spans="4:7" x14ac:dyDescent="0.25">
      <c r="D2328" s="2" t="str">
        <f>IF(Table1[[#This Row],[Ngày]]="","",Table1[[#This Row],[Ngày]])</f>
        <v/>
      </c>
      <c r="E2328" s="27" t="str">
        <f>IF(Table1[[#This Row],[Ngày2]]="","",MONTH(Table1[[#This Row],[Ngày2]]))</f>
        <v/>
      </c>
      <c r="G2328" s="5">
        <f>IF(AND(Table1[[#This Row],[Số phiếu thu]]&lt;&gt;"",Table1[[#This Row],[Số phiếu chi]]=""),"T",IF(AND(Table1[[#This Row],[Số phiếu thu]]="",Table1[[#This Row],[Số phiếu chi]]&lt;&gt;""),"C",0))</f>
        <v>0</v>
      </c>
    </row>
    <row r="2329" spans="4:7" x14ac:dyDescent="0.25">
      <c r="D2329" s="2" t="str">
        <f>IF(Table1[[#This Row],[Ngày]]="","",Table1[[#This Row],[Ngày]])</f>
        <v/>
      </c>
      <c r="E2329" s="27" t="str">
        <f>IF(Table1[[#This Row],[Ngày2]]="","",MONTH(Table1[[#This Row],[Ngày2]]))</f>
        <v/>
      </c>
      <c r="G2329" s="5">
        <f>IF(AND(Table1[[#This Row],[Số phiếu thu]]&lt;&gt;"",Table1[[#This Row],[Số phiếu chi]]=""),"T",IF(AND(Table1[[#This Row],[Số phiếu thu]]="",Table1[[#This Row],[Số phiếu chi]]&lt;&gt;""),"C",0))</f>
        <v>0</v>
      </c>
    </row>
    <row r="2330" spans="4:7" x14ac:dyDescent="0.25">
      <c r="D2330" s="2" t="str">
        <f>IF(Table1[[#This Row],[Ngày]]="","",Table1[[#This Row],[Ngày]])</f>
        <v/>
      </c>
      <c r="E2330" s="27" t="str">
        <f>IF(Table1[[#This Row],[Ngày2]]="","",MONTH(Table1[[#This Row],[Ngày2]]))</f>
        <v/>
      </c>
      <c r="G2330" s="5">
        <f>IF(AND(Table1[[#This Row],[Số phiếu thu]]&lt;&gt;"",Table1[[#This Row],[Số phiếu chi]]=""),"T",IF(AND(Table1[[#This Row],[Số phiếu thu]]="",Table1[[#This Row],[Số phiếu chi]]&lt;&gt;""),"C",0))</f>
        <v>0</v>
      </c>
    </row>
    <row r="2331" spans="4:7" x14ac:dyDescent="0.25">
      <c r="D2331" s="2" t="str">
        <f>IF(Table1[[#This Row],[Ngày]]="","",Table1[[#This Row],[Ngày]])</f>
        <v/>
      </c>
      <c r="E2331" s="27" t="str">
        <f>IF(Table1[[#This Row],[Ngày2]]="","",MONTH(Table1[[#This Row],[Ngày2]]))</f>
        <v/>
      </c>
      <c r="G2331" s="5">
        <f>IF(AND(Table1[[#This Row],[Số phiếu thu]]&lt;&gt;"",Table1[[#This Row],[Số phiếu chi]]=""),"T",IF(AND(Table1[[#This Row],[Số phiếu thu]]="",Table1[[#This Row],[Số phiếu chi]]&lt;&gt;""),"C",0))</f>
        <v>0</v>
      </c>
    </row>
    <row r="2332" spans="4:7" x14ac:dyDescent="0.25">
      <c r="D2332" s="2" t="str">
        <f>IF(Table1[[#This Row],[Ngày]]="","",Table1[[#This Row],[Ngày]])</f>
        <v/>
      </c>
      <c r="E2332" s="27" t="str">
        <f>IF(Table1[[#This Row],[Ngày2]]="","",MONTH(Table1[[#This Row],[Ngày2]]))</f>
        <v/>
      </c>
      <c r="G2332" s="5">
        <f>IF(AND(Table1[[#This Row],[Số phiếu thu]]&lt;&gt;"",Table1[[#This Row],[Số phiếu chi]]=""),"T",IF(AND(Table1[[#This Row],[Số phiếu thu]]="",Table1[[#This Row],[Số phiếu chi]]&lt;&gt;""),"C",0))</f>
        <v>0</v>
      </c>
    </row>
    <row r="2333" spans="4:7" x14ac:dyDescent="0.25">
      <c r="D2333" s="2" t="str">
        <f>IF(Table1[[#This Row],[Ngày]]="","",Table1[[#This Row],[Ngày]])</f>
        <v/>
      </c>
      <c r="E2333" s="27" t="str">
        <f>IF(Table1[[#This Row],[Ngày2]]="","",MONTH(Table1[[#This Row],[Ngày2]]))</f>
        <v/>
      </c>
      <c r="G2333" s="5">
        <f>IF(AND(Table1[[#This Row],[Số phiếu thu]]&lt;&gt;"",Table1[[#This Row],[Số phiếu chi]]=""),"T",IF(AND(Table1[[#This Row],[Số phiếu thu]]="",Table1[[#This Row],[Số phiếu chi]]&lt;&gt;""),"C",0))</f>
        <v>0</v>
      </c>
    </row>
    <row r="2334" spans="4:7" x14ac:dyDescent="0.25">
      <c r="D2334" s="2" t="str">
        <f>IF(Table1[[#This Row],[Ngày]]="","",Table1[[#This Row],[Ngày]])</f>
        <v/>
      </c>
      <c r="E2334" s="27" t="str">
        <f>IF(Table1[[#This Row],[Ngày2]]="","",MONTH(Table1[[#This Row],[Ngày2]]))</f>
        <v/>
      </c>
      <c r="G2334" s="5">
        <f>IF(AND(Table1[[#This Row],[Số phiếu thu]]&lt;&gt;"",Table1[[#This Row],[Số phiếu chi]]=""),"T",IF(AND(Table1[[#This Row],[Số phiếu thu]]="",Table1[[#This Row],[Số phiếu chi]]&lt;&gt;""),"C",0))</f>
        <v>0</v>
      </c>
    </row>
    <row r="2335" spans="4:7" x14ac:dyDescent="0.25">
      <c r="D2335" s="2" t="str">
        <f>IF(Table1[[#This Row],[Ngày]]="","",Table1[[#This Row],[Ngày]])</f>
        <v/>
      </c>
      <c r="E2335" s="27" t="str">
        <f>IF(Table1[[#This Row],[Ngày2]]="","",MONTH(Table1[[#This Row],[Ngày2]]))</f>
        <v/>
      </c>
      <c r="G2335" s="5">
        <f>IF(AND(Table1[[#This Row],[Số phiếu thu]]&lt;&gt;"",Table1[[#This Row],[Số phiếu chi]]=""),"T",IF(AND(Table1[[#This Row],[Số phiếu thu]]="",Table1[[#This Row],[Số phiếu chi]]&lt;&gt;""),"C",0))</f>
        <v>0</v>
      </c>
    </row>
    <row r="2336" spans="4:7" x14ac:dyDescent="0.25">
      <c r="D2336" s="2" t="str">
        <f>IF(Table1[[#This Row],[Ngày]]="","",Table1[[#This Row],[Ngày]])</f>
        <v/>
      </c>
      <c r="E2336" s="27" t="str">
        <f>IF(Table1[[#This Row],[Ngày2]]="","",MONTH(Table1[[#This Row],[Ngày2]]))</f>
        <v/>
      </c>
      <c r="G2336" s="5">
        <f>IF(AND(Table1[[#This Row],[Số phiếu thu]]&lt;&gt;"",Table1[[#This Row],[Số phiếu chi]]=""),"T",IF(AND(Table1[[#This Row],[Số phiếu thu]]="",Table1[[#This Row],[Số phiếu chi]]&lt;&gt;""),"C",0))</f>
        <v>0</v>
      </c>
    </row>
    <row r="2337" spans="4:7" x14ac:dyDescent="0.25">
      <c r="D2337" s="2" t="str">
        <f>IF(Table1[[#This Row],[Ngày]]="","",Table1[[#This Row],[Ngày]])</f>
        <v/>
      </c>
      <c r="E2337" s="27" t="str">
        <f>IF(Table1[[#This Row],[Ngày2]]="","",MONTH(Table1[[#This Row],[Ngày2]]))</f>
        <v/>
      </c>
      <c r="G2337" s="5">
        <f>IF(AND(Table1[[#This Row],[Số phiếu thu]]&lt;&gt;"",Table1[[#This Row],[Số phiếu chi]]=""),"T",IF(AND(Table1[[#This Row],[Số phiếu thu]]="",Table1[[#This Row],[Số phiếu chi]]&lt;&gt;""),"C",0))</f>
        <v>0</v>
      </c>
    </row>
    <row r="2338" spans="4:7" x14ac:dyDescent="0.25">
      <c r="D2338" s="2" t="str">
        <f>IF(Table1[[#This Row],[Ngày]]="","",Table1[[#This Row],[Ngày]])</f>
        <v/>
      </c>
      <c r="E2338" s="27" t="str">
        <f>IF(Table1[[#This Row],[Ngày2]]="","",MONTH(Table1[[#This Row],[Ngày2]]))</f>
        <v/>
      </c>
      <c r="G2338" s="5">
        <f>IF(AND(Table1[[#This Row],[Số phiếu thu]]&lt;&gt;"",Table1[[#This Row],[Số phiếu chi]]=""),"T",IF(AND(Table1[[#This Row],[Số phiếu thu]]="",Table1[[#This Row],[Số phiếu chi]]&lt;&gt;""),"C",0))</f>
        <v>0</v>
      </c>
    </row>
    <row r="2339" spans="4:7" x14ac:dyDescent="0.25">
      <c r="D2339" s="2" t="str">
        <f>IF(Table1[[#This Row],[Ngày]]="","",Table1[[#This Row],[Ngày]])</f>
        <v/>
      </c>
      <c r="E2339" s="27" t="str">
        <f>IF(Table1[[#This Row],[Ngày2]]="","",MONTH(Table1[[#This Row],[Ngày2]]))</f>
        <v/>
      </c>
      <c r="G2339" s="5">
        <f>IF(AND(Table1[[#This Row],[Số phiếu thu]]&lt;&gt;"",Table1[[#This Row],[Số phiếu chi]]=""),"T",IF(AND(Table1[[#This Row],[Số phiếu thu]]="",Table1[[#This Row],[Số phiếu chi]]&lt;&gt;""),"C",0))</f>
        <v>0</v>
      </c>
    </row>
    <row r="2340" spans="4:7" x14ac:dyDescent="0.25">
      <c r="D2340" s="2" t="str">
        <f>IF(Table1[[#This Row],[Ngày]]="","",Table1[[#This Row],[Ngày]])</f>
        <v/>
      </c>
      <c r="E2340" s="27" t="str">
        <f>IF(Table1[[#This Row],[Ngày2]]="","",MONTH(Table1[[#This Row],[Ngày2]]))</f>
        <v/>
      </c>
      <c r="G2340" s="5">
        <f>IF(AND(Table1[[#This Row],[Số phiếu thu]]&lt;&gt;"",Table1[[#This Row],[Số phiếu chi]]=""),"T",IF(AND(Table1[[#This Row],[Số phiếu thu]]="",Table1[[#This Row],[Số phiếu chi]]&lt;&gt;""),"C",0))</f>
        <v>0</v>
      </c>
    </row>
    <row r="2341" spans="4:7" x14ac:dyDescent="0.25">
      <c r="D2341" s="2" t="str">
        <f>IF(Table1[[#This Row],[Ngày]]="","",Table1[[#This Row],[Ngày]])</f>
        <v/>
      </c>
      <c r="E2341" s="27" t="str">
        <f>IF(Table1[[#This Row],[Ngày2]]="","",MONTH(Table1[[#This Row],[Ngày2]]))</f>
        <v/>
      </c>
      <c r="G2341" s="5">
        <f>IF(AND(Table1[[#This Row],[Số phiếu thu]]&lt;&gt;"",Table1[[#This Row],[Số phiếu chi]]=""),"T",IF(AND(Table1[[#This Row],[Số phiếu thu]]="",Table1[[#This Row],[Số phiếu chi]]&lt;&gt;""),"C",0))</f>
        <v>0</v>
      </c>
    </row>
    <row r="2342" spans="4:7" x14ac:dyDescent="0.25">
      <c r="D2342" s="2" t="str">
        <f>IF(Table1[[#This Row],[Ngày]]="","",Table1[[#This Row],[Ngày]])</f>
        <v/>
      </c>
      <c r="E2342" s="27" t="str">
        <f>IF(Table1[[#This Row],[Ngày2]]="","",MONTH(Table1[[#This Row],[Ngày2]]))</f>
        <v/>
      </c>
      <c r="G2342" s="5">
        <f>IF(AND(Table1[[#This Row],[Số phiếu thu]]&lt;&gt;"",Table1[[#This Row],[Số phiếu chi]]=""),"T",IF(AND(Table1[[#This Row],[Số phiếu thu]]="",Table1[[#This Row],[Số phiếu chi]]&lt;&gt;""),"C",0))</f>
        <v>0</v>
      </c>
    </row>
    <row r="2343" spans="4:7" x14ac:dyDescent="0.25">
      <c r="D2343" s="2" t="str">
        <f>IF(Table1[[#This Row],[Ngày]]="","",Table1[[#This Row],[Ngày]])</f>
        <v/>
      </c>
      <c r="E2343" s="27" t="str">
        <f>IF(Table1[[#This Row],[Ngày2]]="","",MONTH(Table1[[#This Row],[Ngày2]]))</f>
        <v/>
      </c>
      <c r="G2343" s="5">
        <f>IF(AND(Table1[[#This Row],[Số phiếu thu]]&lt;&gt;"",Table1[[#This Row],[Số phiếu chi]]=""),"T",IF(AND(Table1[[#This Row],[Số phiếu thu]]="",Table1[[#This Row],[Số phiếu chi]]&lt;&gt;""),"C",0))</f>
        <v>0</v>
      </c>
    </row>
    <row r="2344" spans="4:7" x14ac:dyDescent="0.25">
      <c r="D2344" s="2" t="str">
        <f>IF(Table1[[#This Row],[Ngày]]="","",Table1[[#This Row],[Ngày]])</f>
        <v/>
      </c>
      <c r="E2344" s="27" t="str">
        <f>IF(Table1[[#This Row],[Ngày2]]="","",MONTH(Table1[[#This Row],[Ngày2]]))</f>
        <v/>
      </c>
      <c r="G2344" s="5">
        <f>IF(AND(Table1[[#This Row],[Số phiếu thu]]&lt;&gt;"",Table1[[#This Row],[Số phiếu chi]]=""),"T",IF(AND(Table1[[#This Row],[Số phiếu thu]]="",Table1[[#This Row],[Số phiếu chi]]&lt;&gt;""),"C",0))</f>
        <v>0</v>
      </c>
    </row>
    <row r="2345" spans="4:7" x14ac:dyDescent="0.25">
      <c r="D2345" s="2" t="str">
        <f>IF(Table1[[#This Row],[Ngày]]="","",Table1[[#This Row],[Ngày]])</f>
        <v/>
      </c>
      <c r="E2345" s="27" t="str">
        <f>IF(Table1[[#This Row],[Ngày2]]="","",MONTH(Table1[[#This Row],[Ngày2]]))</f>
        <v/>
      </c>
      <c r="G2345" s="5">
        <f>IF(AND(Table1[[#This Row],[Số phiếu thu]]&lt;&gt;"",Table1[[#This Row],[Số phiếu chi]]=""),"T",IF(AND(Table1[[#This Row],[Số phiếu thu]]="",Table1[[#This Row],[Số phiếu chi]]&lt;&gt;""),"C",0))</f>
        <v>0</v>
      </c>
    </row>
    <row r="2346" spans="4:7" x14ac:dyDescent="0.25">
      <c r="D2346" s="2" t="str">
        <f>IF(Table1[[#This Row],[Ngày]]="","",Table1[[#This Row],[Ngày]])</f>
        <v/>
      </c>
      <c r="E2346" s="27" t="str">
        <f>IF(Table1[[#This Row],[Ngày2]]="","",MONTH(Table1[[#This Row],[Ngày2]]))</f>
        <v/>
      </c>
      <c r="G2346" s="5">
        <f>IF(AND(Table1[[#This Row],[Số phiếu thu]]&lt;&gt;"",Table1[[#This Row],[Số phiếu chi]]=""),"T",IF(AND(Table1[[#This Row],[Số phiếu thu]]="",Table1[[#This Row],[Số phiếu chi]]&lt;&gt;""),"C",0))</f>
        <v>0</v>
      </c>
    </row>
    <row r="2347" spans="4:7" x14ac:dyDescent="0.25">
      <c r="D2347" s="2" t="str">
        <f>IF(Table1[[#This Row],[Ngày]]="","",Table1[[#This Row],[Ngày]])</f>
        <v/>
      </c>
      <c r="E2347" s="27" t="str">
        <f>IF(Table1[[#This Row],[Ngày2]]="","",MONTH(Table1[[#This Row],[Ngày2]]))</f>
        <v/>
      </c>
      <c r="G2347" s="5">
        <f>IF(AND(Table1[[#This Row],[Số phiếu thu]]&lt;&gt;"",Table1[[#This Row],[Số phiếu chi]]=""),"T",IF(AND(Table1[[#This Row],[Số phiếu thu]]="",Table1[[#This Row],[Số phiếu chi]]&lt;&gt;""),"C",0))</f>
        <v>0</v>
      </c>
    </row>
    <row r="2348" spans="4:7" x14ac:dyDescent="0.25">
      <c r="D2348" s="2" t="str">
        <f>IF(Table1[[#This Row],[Ngày]]="","",Table1[[#This Row],[Ngày]])</f>
        <v/>
      </c>
      <c r="E2348" s="27" t="str">
        <f>IF(Table1[[#This Row],[Ngày2]]="","",MONTH(Table1[[#This Row],[Ngày2]]))</f>
        <v/>
      </c>
      <c r="G2348" s="5">
        <f>IF(AND(Table1[[#This Row],[Số phiếu thu]]&lt;&gt;"",Table1[[#This Row],[Số phiếu chi]]=""),"T",IF(AND(Table1[[#This Row],[Số phiếu thu]]="",Table1[[#This Row],[Số phiếu chi]]&lt;&gt;""),"C",0))</f>
        <v>0</v>
      </c>
    </row>
    <row r="2349" spans="4:7" x14ac:dyDescent="0.25">
      <c r="D2349" s="2" t="str">
        <f>IF(Table1[[#This Row],[Ngày]]="","",Table1[[#This Row],[Ngày]])</f>
        <v/>
      </c>
      <c r="E2349" s="27" t="str">
        <f>IF(Table1[[#This Row],[Ngày2]]="","",MONTH(Table1[[#This Row],[Ngày2]]))</f>
        <v/>
      </c>
      <c r="G2349" s="5">
        <f>IF(AND(Table1[[#This Row],[Số phiếu thu]]&lt;&gt;"",Table1[[#This Row],[Số phiếu chi]]=""),"T",IF(AND(Table1[[#This Row],[Số phiếu thu]]="",Table1[[#This Row],[Số phiếu chi]]&lt;&gt;""),"C",0))</f>
        <v>0</v>
      </c>
    </row>
    <row r="2350" spans="4:7" x14ac:dyDescent="0.25">
      <c r="D2350" s="2" t="str">
        <f>IF(Table1[[#This Row],[Ngày]]="","",Table1[[#This Row],[Ngày]])</f>
        <v/>
      </c>
      <c r="E2350" s="27" t="str">
        <f>IF(Table1[[#This Row],[Ngày2]]="","",MONTH(Table1[[#This Row],[Ngày2]]))</f>
        <v/>
      </c>
      <c r="G2350" s="5">
        <f>IF(AND(Table1[[#This Row],[Số phiếu thu]]&lt;&gt;"",Table1[[#This Row],[Số phiếu chi]]=""),"T",IF(AND(Table1[[#This Row],[Số phiếu thu]]="",Table1[[#This Row],[Số phiếu chi]]&lt;&gt;""),"C",0))</f>
        <v>0</v>
      </c>
    </row>
    <row r="2351" spans="4:7" x14ac:dyDescent="0.25">
      <c r="D2351" s="2" t="str">
        <f>IF(Table1[[#This Row],[Ngày]]="","",Table1[[#This Row],[Ngày]])</f>
        <v/>
      </c>
      <c r="E2351" s="27" t="str">
        <f>IF(Table1[[#This Row],[Ngày2]]="","",MONTH(Table1[[#This Row],[Ngày2]]))</f>
        <v/>
      </c>
      <c r="G2351" s="5">
        <f>IF(AND(Table1[[#This Row],[Số phiếu thu]]&lt;&gt;"",Table1[[#This Row],[Số phiếu chi]]=""),"T",IF(AND(Table1[[#This Row],[Số phiếu thu]]="",Table1[[#This Row],[Số phiếu chi]]&lt;&gt;""),"C",0))</f>
        <v>0</v>
      </c>
    </row>
    <row r="2352" spans="4:7" x14ac:dyDescent="0.25">
      <c r="D2352" s="2" t="str">
        <f>IF(Table1[[#This Row],[Ngày]]="","",Table1[[#This Row],[Ngày]])</f>
        <v/>
      </c>
      <c r="E2352" s="27" t="str">
        <f>IF(Table1[[#This Row],[Ngày2]]="","",MONTH(Table1[[#This Row],[Ngày2]]))</f>
        <v/>
      </c>
      <c r="G2352" s="5">
        <f>IF(AND(Table1[[#This Row],[Số phiếu thu]]&lt;&gt;"",Table1[[#This Row],[Số phiếu chi]]=""),"T",IF(AND(Table1[[#This Row],[Số phiếu thu]]="",Table1[[#This Row],[Số phiếu chi]]&lt;&gt;""),"C",0))</f>
        <v>0</v>
      </c>
    </row>
    <row r="2353" spans="4:7" x14ac:dyDescent="0.25">
      <c r="D2353" s="2" t="str">
        <f>IF(Table1[[#This Row],[Ngày]]="","",Table1[[#This Row],[Ngày]])</f>
        <v/>
      </c>
      <c r="E2353" s="27" t="str">
        <f>IF(Table1[[#This Row],[Ngày2]]="","",MONTH(Table1[[#This Row],[Ngày2]]))</f>
        <v/>
      </c>
      <c r="G2353" s="5">
        <f>IF(AND(Table1[[#This Row],[Số phiếu thu]]&lt;&gt;"",Table1[[#This Row],[Số phiếu chi]]=""),"T",IF(AND(Table1[[#This Row],[Số phiếu thu]]="",Table1[[#This Row],[Số phiếu chi]]&lt;&gt;""),"C",0))</f>
        <v>0</v>
      </c>
    </row>
    <row r="2354" spans="4:7" x14ac:dyDescent="0.25">
      <c r="D2354" s="2" t="str">
        <f>IF(Table1[[#This Row],[Ngày]]="","",Table1[[#This Row],[Ngày]])</f>
        <v/>
      </c>
      <c r="E2354" s="27" t="str">
        <f>IF(Table1[[#This Row],[Ngày2]]="","",MONTH(Table1[[#This Row],[Ngày2]]))</f>
        <v/>
      </c>
      <c r="G2354" s="5">
        <f>IF(AND(Table1[[#This Row],[Số phiếu thu]]&lt;&gt;"",Table1[[#This Row],[Số phiếu chi]]=""),"T",IF(AND(Table1[[#This Row],[Số phiếu thu]]="",Table1[[#This Row],[Số phiếu chi]]&lt;&gt;""),"C",0))</f>
        <v>0</v>
      </c>
    </row>
    <row r="2355" spans="4:7" x14ac:dyDescent="0.25">
      <c r="D2355" s="2" t="str">
        <f>IF(Table1[[#This Row],[Ngày]]="","",Table1[[#This Row],[Ngày]])</f>
        <v/>
      </c>
      <c r="E2355" s="27" t="str">
        <f>IF(Table1[[#This Row],[Ngày2]]="","",MONTH(Table1[[#This Row],[Ngày2]]))</f>
        <v/>
      </c>
      <c r="G2355" s="5">
        <f>IF(AND(Table1[[#This Row],[Số phiếu thu]]&lt;&gt;"",Table1[[#This Row],[Số phiếu chi]]=""),"T",IF(AND(Table1[[#This Row],[Số phiếu thu]]="",Table1[[#This Row],[Số phiếu chi]]&lt;&gt;""),"C",0))</f>
        <v>0</v>
      </c>
    </row>
    <row r="2356" spans="4:7" x14ac:dyDescent="0.25">
      <c r="D2356" s="2" t="str">
        <f>IF(Table1[[#This Row],[Ngày]]="","",Table1[[#This Row],[Ngày]])</f>
        <v/>
      </c>
      <c r="E2356" s="27" t="str">
        <f>IF(Table1[[#This Row],[Ngày2]]="","",MONTH(Table1[[#This Row],[Ngày2]]))</f>
        <v/>
      </c>
      <c r="G2356" s="5">
        <f>IF(AND(Table1[[#This Row],[Số phiếu thu]]&lt;&gt;"",Table1[[#This Row],[Số phiếu chi]]=""),"T",IF(AND(Table1[[#This Row],[Số phiếu thu]]="",Table1[[#This Row],[Số phiếu chi]]&lt;&gt;""),"C",0))</f>
        <v>0</v>
      </c>
    </row>
    <row r="2357" spans="4:7" x14ac:dyDescent="0.25">
      <c r="D2357" s="2" t="str">
        <f>IF(Table1[[#This Row],[Ngày]]="","",Table1[[#This Row],[Ngày]])</f>
        <v/>
      </c>
      <c r="E2357" s="27" t="str">
        <f>IF(Table1[[#This Row],[Ngày2]]="","",MONTH(Table1[[#This Row],[Ngày2]]))</f>
        <v/>
      </c>
      <c r="G2357" s="5">
        <f>IF(AND(Table1[[#This Row],[Số phiếu thu]]&lt;&gt;"",Table1[[#This Row],[Số phiếu chi]]=""),"T",IF(AND(Table1[[#This Row],[Số phiếu thu]]="",Table1[[#This Row],[Số phiếu chi]]&lt;&gt;""),"C",0))</f>
        <v>0</v>
      </c>
    </row>
    <row r="2358" spans="4:7" x14ac:dyDescent="0.25">
      <c r="D2358" s="2" t="str">
        <f>IF(Table1[[#This Row],[Ngày]]="","",Table1[[#This Row],[Ngày]])</f>
        <v/>
      </c>
      <c r="E2358" s="27" t="str">
        <f>IF(Table1[[#This Row],[Ngày2]]="","",MONTH(Table1[[#This Row],[Ngày2]]))</f>
        <v/>
      </c>
      <c r="G2358" s="5">
        <f>IF(AND(Table1[[#This Row],[Số phiếu thu]]&lt;&gt;"",Table1[[#This Row],[Số phiếu chi]]=""),"T",IF(AND(Table1[[#This Row],[Số phiếu thu]]="",Table1[[#This Row],[Số phiếu chi]]&lt;&gt;""),"C",0))</f>
        <v>0</v>
      </c>
    </row>
    <row r="2359" spans="4:7" x14ac:dyDescent="0.25">
      <c r="D2359" s="2" t="str">
        <f>IF(Table1[[#This Row],[Ngày]]="","",Table1[[#This Row],[Ngày]])</f>
        <v/>
      </c>
      <c r="E2359" s="27" t="str">
        <f>IF(Table1[[#This Row],[Ngày2]]="","",MONTH(Table1[[#This Row],[Ngày2]]))</f>
        <v/>
      </c>
      <c r="G2359" s="5">
        <f>IF(AND(Table1[[#This Row],[Số phiếu thu]]&lt;&gt;"",Table1[[#This Row],[Số phiếu chi]]=""),"T",IF(AND(Table1[[#This Row],[Số phiếu thu]]="",Table1[[#This Row],[Số phiếu chi]]&lt;&gt;""),"C",0))</f>
        <v>0</v>
      </c>
    </row>
    <row r="2360" spans="4:7" x14ac:dyDescent="0.25">
      <c r="D2360" s="2" t="str">
        <f>IF(Table1[[#This Row],[Ngày]]="","",Table1[[#This Row],[Ngày]])</f>
        <v/>
      </c>
      <c r="E2360" s="27" t="str">
        <f>IF(Table1[[#This Row],[Ngày2]]="","",MONTH(Table1[[#This Row],[Ngày2]]))</f>
        <v/>
      </c>
      <c r="G2360" s="5">
        <f>IF(AND(Table1[[#This Row],[Số phiếu thu]]&lt;&gt;"",Table1[[#This Row],[Số phiếu chi]]=""),"T",IF(AND(Table1[[#This Row],[Số phiếu thu]]="",Table1[[#This Row],[Số phiếu chi]]&lt;&gt;""),"C",0))</f>
        <v>0</v>
      </c>
    </row>
    <row r="2361" spans="4:7" x14ac:dyDescent="0.25">
      <c r="D2361" s="2" t="str">
        <f>IF(Table1[[#This Row],[Ngày]]="","",Table1[[#This Row],[Ngày]])</f>
        <v/>
      </c>
      <c r="E2361" s="27" t="str">
        <f>IF(Table1[[#This Row],[Ngày2]]="","",MONTH(Table1[[#This Row],[Ngày2]]))</f>
        <v/>
      </c>
      <c r="G2361" s="5">
        <f>IF(AND(Table1[[#This Row],[Số phiếu thu]]&lt;&gt;"",Table1[[#This Row],[Số phiếu chi]]=""),"T",IF(AND(Table1[[#This Row],[Số phiếu thu]]="",Table1[[#This Row],[Số phiếu chi]]&lt;&gt;""),"C",0))</f>
        <v>0</v>
      </c>
    </row>
    <row r="2362" spans="4:7" x14ac:dyDescent="0.25">
      <c r="D2362" s="2" t="str">
        <f>IF(Table1[[#This Row],[Ngày]]="","",Table1[[#This Row],[Ngày]])</f>
        <v/>
      </c>
      <c r="E2362" s="27" t="str">
        <f>IF(Table1[[#This Row],[Ngày2]]="","",MONTH(Table1[[#This Row],[Ngày2]]))</f>
        <v/>
      </c>
      <c r="G2362" s="5">
        <f>IF(AND(Table1[[#This Row],[Số phiếu thu]]&lt;&gt;"",Table1[[#This Row],[Số phiếu chi]]=""),"T",IF(AND(Table1[[#This Row],[Số phiếu thu]]="",Table1[[#This Row],[Số phiếu chi]]&lt;&gt;""),"C",0))</f>
        <v>0</v>
      </c>
    </row>
    <row r="2363" spans="4:7" x14ac:dyDescent="0.25">
      <c r="D2363" s="2" t="str">
        <f>IF(Table1[[#This Row],[Ngày]]="","",Table1[[#This Row],[Ngày]])</f>
        <v/>
      </c>
      <c r="E2363" s="27" t="str">
        <f>IF(Table1[[#This Row],[Ngày2]]="","",MONTH(Table1[[#This Row],[Ngày2]]))</f>
        <v/>
      </c>
      <c r="G2363" s="5">
        <f>IF(AND(Table1[[#This Row],[Số phiếu thu]]&lt;&gt;"",Table1[[#This Row],[Số phiếu chi]]=""),"T",IF(AND(Table1[[#This Row],[Số phiếu thu]]="",Table1[[#This Row],[Số phiếu chi]]&lt;&gt;""),"C",0))</f>
        <v>0</v>
      </c>
    </row>
    <row r="2364" spans="4:7" x14ac:dyDescent="0.25">
      <c r="D2364" s="2" t="str">
        <f>IF(Table1[[#This Row],[Ngày]]="","",Table1[[#This Row],[Ngày]])</f>
        <v/>
      </c>
      <c r="E2364" s="27" t="str">
        <f>IF(Table1[[#This Row],[Ngày2]]="","",MONTH(Table1[[#This Row],[Ngày2]]))</f>
        <v/>
      </c>
      <c r="G2364" s="5">
        <f>IF(AND(Table1[[#This Row],[Số phiếu thu]]&lt;&gt;"",Table1[[#This Row],[Số phiếu chi]]=""),"T",IF(AND(Table1[[#This Row],[Số phiếu thu]]="",Table1[[#This Row],[Số phiếu chi]]&lt;&gt;""),"C",0))</f>
        <v>0</v>
      </c>
    </row>
    <row r="2365" spans="4:7" x14ac:dyDescent="0.25">
      <c r="D2365" s="2" t="str">
        <f>IF(Table1[[#This Row],[Ngày]]="","",Table1[[#This Row],[Ngày]])</f>
        <v/>
      </c>
      <c r="E2365" s="27" t="str">
        <f>IF(Table1[[#This Row],[Ngày2]]="","",MONTH(Table1[[#This Row],[Ngày2]]))</f>
        <v/>
      </c>
      <c r="G2365" s="5">
        <f>IF(AND(Table1[[#This Row],[Số phiếu thu]]&lt;&gt;"",Table1[[#This Row],[Số phiếu chi]]=""),"T",IF(AND(Table1[[#This Row],[Số phiếu thu]]="",Table1[[#This Row],[Số phiếu chi]]&lt;&gt;""),"C",0))</f>
        <v>0</v>
      </c>
    </row>
    <row r="2366" spans="4:7" x14ac:dyDescent="0.25">
      <c r="D2366" s="2" t="str">
        <f>IF(Table1[[#This Row],[Ngày]]="","",Table1[[#This Row],[Ngày]])</f>
        <v/>
      </c>
      <c r="E2366" s="27" t="str">
        <f>IF(Table1[[#This Row],[Ngày2]]="","",MONTH(Table1[[#This Row],[Ngày2]]))</f>
        <v/>
      </c>
      <c r="G2366" s="5">
        <f>IF(AND(Table1[[#This Row],[Số phiếu thu]]&lt;&gt;"",Table1[[#This Row],[Số phiếu chi]]=""),"T",IF(AND(Table1[[#This Row],[Số phiếu thu]]="",Table1[[#This Row],[Số phiếu chi]]&lt;&gt;""),"C",0))</f>
        <v>0</v>
      </c>
    </row>
    <row r="2367" spans="4:7" x14ac:dyDescent="0.25">
      <c r="D2367" s="2" t="str">
        <f>IF(Table1[[#This Row],[Ngày]]="","",Table1[[#This Row],[Ngày]])</f>
        <v/>
      </c>
      <c r="E2367" s="27" t="str">
        <f>IF(Table1[[#This Row],[Ngày2]]="","",MONTH(Table1[[#This Row],[Ngày2]]))</f>
        <v/>
      </c>
      <c r="G2367" s="5">
        <f>IF(AND(Table1[[#This Row],[Số phiếu thu]]&lt;&gt;"",Table1[[#This Row],[Số phiếu chi]]=""),"T",IF(AND(Table1[[#This Row],[Số phiếu thu]]="",Table1[[#This Row],[Số phiếu chi]]&lt;&gt;""),"C",0))</f>
        <v>0</v>
      </c>
    </row>
    <row r="2368" spans="4:7" x14ac:dyDescent="0.25">
      <c r="D2368" s="2" t="str">
        <f>IF(Table1[[#This Row],[Ngày]]="","",Table1[[#This Row],[Ngày]])</f>
        <v/>
      </c>
      <c r="E2368" s="27" t="str">
        <f>IF(Table1[[#This Row],[Ngày2]]="","",MONTH(Table1[[#This Row],[Ngày2]]))</f>
        <v/>
      </c>
      <c r="G2368" s="5">
        <f>IF(AND(Table1[[#This Row],[Số phiếu thu]]&lt;&gt;"",Table1[[#This Row],[Số phiếu chi]]=""),"T",IF(AND(Table1[[#This Row],[Số phiếu thu]]="",Table1[[#This Row],[Số phiếu chi]]&lt;&gt;""),"C",0))</f>
        <v>0</v>
      </c>
    </row>
    <row r="2369" spans="4:7" x14ac:dyDescent="0.25">
      <c r="D2369" s="2" t="str">
        <f>IF(Table1[[#This Row],[Ngày]]="","",Table1[[#This Row],[Ngày]])</f>
        <v/>
      </c>
      <c r="E2369" s="27" t="str">
        <f>IF(Table1[[#This Row],[Ngày2]]="","",MONTH(Table1[[#This Row],[Ngày2]]))</f>
        <v/>
      </c>
      <c r="G2369" s="5">
        <f>IF(AND(Table1[[#This Row],[Số phiếu thu]]&lt;&gt;"",Table1[[#This Row],[Số phiếu chi]]=""),"T",IF(AND(Table1[[#This Row],[Số phiếu thu]]="",Table1[[#This Row],[Số phiếu chi]]&lt;&gt;""),"C",0))</f>
        <v>0</v>
      </c>
    </row>
    <row r="2370" spans="4:7" x14ac:dyDescent="0.25">
      <c r="D2370" s="2" t="str">
        <f>IF(Table1[[#This Row],[Ngày]]="","",Table1[[#This Row],[Ngày]])</f>
        <v/>
      </c>
      <c r="E2370" s="27" t="str">
        <f>IF(Table1[[#This Row],[Ngày2]]="","",MONTH(Table1[[#This Row],[Ngày2]]))</f>
        <v/>
      </c>
      <c r="G2370" s="5">
        <f>IF(AND(Table1[[#This Row],[Số phiếu thu]]&lt;&gt;"",Table1[[#This Row],[Số phiếu chi]]=""),"T",IF(AND(Table1[[#This Row],[Số phiếu thu]]="",Table1[[#This Row],[Số phiếu chi]]&lt;&gt;""),"C",0))</f>
        <v>0</v>
      </c>
    </row>
    <row r="2371" spans="4:7" x14ac:dyDescent="0.25">
      <c r="D2371" s="2" t="str">
        <f>IF(Table1[[#This Row],[Ngày]]="","",Table1[[#This Row],[Ngày]])</f>
        <v/>
      </c>
      <c r="E2371" s="27" t="str">
        <f>IF(Table1[[#This Row],[Ngày2]]="","",MONTH(Table1[[#This Row],[Ngày2]]))</f>
        <v/>
      </c>
      <c r="G2371" s="5">
        <f>IF(AND(Table1[[#This Row],[Số phiếu thu]]&lt;&gt;"",Table1[[#This Row],[Số phiếu chi]]=""),"T",IF(AND(Table1[[#This Row],[Số phiếu thu]]="",Table1[[#This Row],[Số phiếu chi]]&lt;&gt;""),"C",0))</f>
        <v>0</v>
      </c>
    </row>
    <row r="2372" spans="4:7" x14ac:dyDescent="0.25">
      <c r="D2372" s="2" t="str">
        <f>IF(Table1[[#This Row],[Ngày]]="","",Table1[[#This Row],[Ngày]])</f>
        <v/>
      </c>
      <c r="E2372" s="27" t="str">
        <f>IF(Table1[[#This Row],[Ngày2]]="","",MONTH(Table1[[#This Row],[Ngày2]]))</f>
        <v/>
      </c>
      <c r="G2372" s="5">
        <f>IF(AND(Table1[[#This Row],[Số phiếu thu]]&lt;&gt;"",Table1[[#This Row],[Số phiếu chi]]=""),"T",IF(AND(Table1[[#This Row],[Số phiếu thu]]="",Table1[[#This Row],[Số phiếu chi]]&lt;&gt;""),"C",0))</f>
        <v>0</v>
      </c>
    </row>
    <row r="2373" spans="4:7" x14ac:dyDescent="0.25">
      <c r="D2373" s="2" t="str">
        <f>IF(Table1[[#This Row],[Ngày]]="","",Table1[[#This Row],[Ngày]])</f>
        <v/>
      </c>
      <c r="E2373" s="27" t="str">
        <f>IF(Table1[[#This Row],[Ngày2]]="","",MONTH(Table1[[#This Row],[Ngày2]]))</f>
        <v/>
      </c>
      <c r="G2373" s="5">
        <f>IF(AND(Table1[[#This Row],[Số phiếu thu]]&lt;&gt;"",Table1[[#This Row],[Số phiếu chi]]=""),"T",IF(AND(Table1[[#This Row],[Số phiếu thu]]="",Table1[[#This Row],[Số phiếu chi]]&lt;&gt;""),"C",0))</f>
        <v>0</v>
      </c>
    </row>
    <row r="2374" spans="4:7" x14ac:dyDescent="0.25">
      <c r="D2374" s="2" t="str">
        <f>IF(Table1[[#This Row],[Ngày]]="","",Table1[[#This Row],[Ngày]])</f>
        <v/>
      </c>
      <c r="E2374" s="27" t="str">
        <f>IF(Table1[[#This Row],[Ngày2]]="","",MONTH(Table1[[#This Row],[Ngày2]]))</f>
        <v/>
      </c>
      <c r="G2374" s="5">
        <f>IF(AND(Table1[[#This Row],[Số phiếu thu]]&lt;&gt;"",Table1[[#This Row],[Số phiếu chi]]=""),"T",IF(AND(Table1[[#This Row],[Số phiếu thu]]="",Table1[[#This Row],[Số phiếu chi]]&lt;&gt;""),"C",0))</f>
        <v>0</v>
      </c>
    </row>
    <row r="2375" spans="4:7" x14ac:dyDescent="0.25">
      <c r="D2375" s="2" t="str">
        <f>IF(Table1[[#This Row],[Ngày]]="","",Table1[[#This Row],[Ngày]])</f>
        <v/>
      </c>
      <c r="E2375" s="27" t="str">
        <f>IF(Table1[[#This Row],[Ngày2]]="","",MONTH(Table1[[#This Row],[Ngày2]]))</f>
        <v/>
      </c>
      <c r="G2375" s="5">
        <f>IF(AND(Table1[[#This Row],[Số phiếu thu]]&lt;&gt;"",Table1[[#This Row],[Số phiếu chi]]=""),"T",IF(AND(Table1[[#This Row],[Số phiếu thu]]="",Table1[[#This Row],[Số phiếu chi]]&lt;&gt;""),"C",0))</f>
        <v>0</v>
      </c>
    </row>
    <row r="2376" spans="4:7" x14ac:dyDescent="0.25">
      <c r="D2376" s="2" t="str">
        <f>IF(Table1[[#This Row],[Ngày]]="","",Table1[[#This Row],[Ngày]])</f>
        <v/>
      </c>
      <c r="E2376" s="27" t="str">
        <f>IF(Table1[[#This Row],[Ngày2]]="","",MONTH(Table1[[#This Row],[Ngày2]]))</f>
        <v/>
      </c>
      <c r="G2376" s="5">
        <f>IF(AND(Table1[[#This Row],[Số phiếu thu]]&lt;&gt;"",Table1[[#This Row],[Số phiếu chi]]=""),"T",IF(AND(Table1[[#This Row],[Số phiếu thu]]="",Table1[[#This Row],[Số phiếu chi]]&lt;&gt;""),"C",0))</f>
        <v>0</v>
      </c>
    </row>
    <row r="2377" spans="4:7" x14ac:dyDescent="0.25">
      <c r="D2377" s="2" t="str">
        <f>IF(Table1[[#This Row],[Ngày]]="","",Table1[[#This Row],[Ngày]])</f>
        <v/>
      </c>
      <c r="E2377" s="27" t="str">
        <f>IF(Table1[[#This Row],[Ngày2]]="","",MONTH(Table1[[#This Row],[Ngày2]]))</f>
        <v/>
      </c>
      <c r="G2377" s="5">
        <f>IF(AND(Table1[[#This Row],[Số phiếu thu]]&lt;&gt;"",Table1[[#This Row],[Số phiếu chi]]=""),"T",IF(AND(Table1[[#This Row],[Số phiếu thu]]="",Table1[[#This Row],[Số phiếu chi]]&lt;&gt;""),"C",0))</f>
        <v>0</v>
      </c>
    </row>
    <row r="2378" spans="4:7" x14ac:dyDescent="0.25">
      <c r="D2378" s="2" t="str">
        <f>IF(Table1[[#This Row],[Ngày]]="","",Table1[[#This Row],[Ngày]])</f>
        <v/>
      </c>
      <c r="E2378" s="27" t="str">
        <f>IF(Table1[[#This Row],[Ngày2]]="","",MONTH(Table1[[#This Row],[Ngày2]]))</f>
        <v/>
      </c>
      <c r="G2378" s="5">
        <f>IF(AND(Table1[[#This Row],[Số phiếu thu]]&lt;&gt;"",Table1[[#This Row],[Số phiếu chi]]=""),"T",IF(AND(Table1[[#This Row],[Số phiếu thu]]="",Table1[[#This Row],[Số phiếu chi]]&lt;&gt;""),"C",0))</f>
        <v>0</v>
      </c>
    </row>
    <row r="2379" spans="4:7" x14ac:dyDescent="0.25">
      <c r="D2379" s="2" t="str">
        <f>IF(Table1[[#This Row],[Ngày]]="","",Table1[[#This Row],[Ngày]])</f>
        <v/>
      </c>
      <c r="E2379" s="27" t="str">
        <f>IF(Table1[[#This Row],[Ngày2]]="","",MONTH(Table1[[#This Row],[Ngày2]]))</f>
        <v/>
      </c>
      <c r="G2379" s="5">
        <f>IF(AND(Table1[[#This Row],[Số phiếu thu]]&lt;&gt;"",Table1[[#This Row],[Số phiếu chi]]=""),"T",IF(AND(Table1[[#This Row],[Số phiếu thu]]="",Table1[[#This Row],[Số phiếu chi]]&lt;&gt;""),"C",0))</f>
        <v>0</v>
      </c>
    </row>
    <row r="2380" spans="4:7" x14ac:dyDescent="0.25">
      <c r="D2380" s="2" t="str">
        <f>IF(Table1[[#This Row],[Ngày]]="","",Table1[[#This Row],[Ngày]])</f>
        <v/>
      </c>
      <c r="E2380" s="27" t="str">
        <f>IF(Table1[[#This Row],[Ngày2]]="","",MONTH(Table1[[#This Row],[Ngày2]]))</f>
        <v/>
      </c>
      <c r="G2380" s="5">
        <f>IF(AND(Table1[[#This Row],[Số phiếu thu]]&lt;&gt;"",Table1[[#This Row],[Số phiếu chi]]=""),"T",IF(AND(Table1[[#This Row],[Số phiếu thu]]="",Table1[[#This Row],[Số phiếu chi]]&lt;&gt;""),"C",0))</f>
        <v>0</v>
      </c>
    </row>
    <row r="2381" spans="4:7" x14ac:dyDescent="0.25">
      <c r="D2381" s="2" t="str">
        <f>IF(Table1[[#This Row],[Ngày]]="","",Table1[[#This Row],[Ngày]])</f>
        <v/>
      </c>
      <c r="E2381" s="27" t="str">
        <f>IF(Table1[[#This Row],[Ngày2]]="","",MONTH(Table1[[#This Row],[Ngày2]]))</f>
        <v/>
      </c>
      <c r="G2381" s="5">
        <f>IF(AND(Table1[[#This Row],[Số phiếu thu]]&lt;&gt;"",Table1[[#This Row],[Số phiếu chi]]=""),"T",IF(AND(Table1[[#This Row],[Số phiếu thu]]="",Table1[[#This Row],[Số phiếu chi]]&lt;&gt;""),"C",0))</f>
        <v>0</v>
      </c>
    </row>
    <row r="2382" spans="4:7" x14ac:dyDescent="0.25">
      <c r="D2382" s="2" t="str">
        <f>IF(Table1[[#This Row],[Ngày]]="","",Table1[[#This Row],[Ngày]])</f>
        <v/>
      </c>
      <c r="E2382" s="27" t="str">
        <f>IF(Table1[[#This Row],[Ngày2]]="","",MONTH(Table1[[#This Row],[Ngày2]]))</f>
        <v/>
      </c>
      <c r="G2382" s="5">
        <f>IF(AND(Table1[[#This Row],[Số phiếu thu]]&lt;&gt;"",Table1[[#This Row],[Số phiếu chi]]=""),"T",IF(AND(Table1[[#This Row],[Số phiếu thu]]="",Table1[[#This Row],[Số phiếu chi]]&lt;&gt;""),"C",0))</f>
        <v>0</v>
      </c>
    </row>
    <row r="2383" spans="4:7" x14ac:dyDescent="0.25">
      <c r="D2383" s="2" t="str">
        <f>IF(Table1[[#This Row],[Ngày]]="","",Table1[[#This Row],[Ngày]])</f>
        <v/>
      </c>
      <c r="E2383" s="27" t="str">
        <f>IF(Table1[[#This Row],[Ngày2]]="","",MONTH(Table1[[#This Row],[Ngày2]]))</f>
        <v/>
      </c>
      <c r="G2383" s="5">
        <f>IF(AND(Table1[[#This Row],[Số phiếu thu]]&lt;&gt;"",Table1[[#This Row],[Số phiếu chi]]=""),"T",IF(AND(Table1[[#This Row],[Số phiếu thu]]="",Table1[[#This Row],[Số phiếu chi]]&lt;&gt;""),"C",0))</f>
        <v>0</v>
      </c>
    </row>
    <row r="2384" spans="4:7" x14ac:dyDescent="0.25">
      <c r="D2384" s="2" t="str">
        <f>IF(Table1[[#This Row],[Ngày]]="","",Table1[[#This Row],[Ngày]])</f>
        <v/>
      </c>
      <c r="E2384" s="27" t="str">
        <f>IF(Table1[[#This Row],[Ngày2]]="","",MONTH(Table1[[#This Row],[Ngày2]]))</f>
        <v/>
      </c>
      <c r="G2384" s="5">
        <f>IF(AND(Table1[[#This Row],[Số phiếu thu]]&lt;&gt;"",Table1[[#This Row],[Số phiếu chi]]=""),"T",IF(AND(Table1[[#This Row],[Số phiếu thu]]="",Table1[[#This Row],[Số phiếu chi]]&lt;&gt;""),"C",0))</f>
        <v>0</v>
      </c>
    </row>
    <row r="2385" spans="4:7" x14ac:dyDescent="0.25">
      <c r="D2385" s="2" t="str">
        <f>IF(Table1[[#This Row],[Ngày]]="","",Table1[[#This Row],[Ngày]])</f>
        <v/>
      </c>
      <c r="E2385" s="27" t="str">
        <f>IF(Table1[[#This Row],[Ngày2]]="","",MONTH(Table1[[#This Row],[Ngày2]]))</f>
        <v/>
      </c>
      <c r="G2385" s="5">
        <f>IF(AND(Table1[[#This Row],[Số phiếu thu]]&lt;&gt;"",Table1[[#This Row],[Số phiếu chi]]=""),"T",IF(AND(Table1[[#This Row],[Số phiếu thu]]="",Table1[[#This Row],[Số phiếu chi]]&lt;&gt;""),"C",0))</f>
        <v>0</v>
      </c>
    </row>
    <row r="2386" spans="4:7" x14ac:dyDescent="0.25">
      <c r="D2386" s="2" t="str">
        <f>IF(Table1[[#This Row],[Ngày]]="","",Table1[[#This Row],[Ngày]])</f>
        <v/>
      </c>
      <c r="E2386" s="27" t="str">
        <f>IF(Table1[[#This Row],[Ngày2]]="","",MONTH(Table1[[#This Row],[Ngày2]]))</f>
        <v/>
      </c>
      <c r="G2386" s="5">
        <f>IF(AND(Table1[[#This Row],[Số phiếu thu]]&lt;&gt;"",Table1[[#This Row],[Số phiếu chi]]=""),"T",IF(AND(Table1[[#This Row],[Số phiếu thu]]="",Table1[[#This Row],[Số phiếu chi]]&lt;&gt;""),"C",0))</f>
        <v>0</v>
      </c>
    </row>
    <row r="2387" spans="4:7" x14ac:dyDescent="0.25">
      <c r="D2387" s="2" t="str">
        <f>IF(Table1[[#This Row],[Ngày]]="","",Table1[[#This Row],[Ngày]])</f>
        <v/>
      </c>
      <c r="E2387" s="27" t="str">
        <f>IF(Table1[[#This Row],[Ngày2]]="","",MONTH(Table1[[#This Row],[Ngày2]]))</f>
        <v/>
      </c>
      <c r="G2387" s="5">
        <f>IF(AND(Table1[[#This Row],[Số phiếu thu]]&lt;&gt;"",Table1[[#This Row],[Số phiếu chi]]=""),"T",IF(AND(Table1[[#This Row],[Số phiếu thu]]="",Table1[[#This Row],[Số phiếu chi]]&lt;&gt;""),"C",0))</f>
        <v>0</v>
      </c>
    </row>
    <row r="2388" spans="4:7" x14ac:dyDescent="0.25">
      <c r="D2388" s="2" t="str">
        <f>IF(Table1[[#This Row],[Ngày]]="","",Table1[[#This Row],[Ngày]])</f>
        <v/>
      </c>
      <c r="E2388" s="27" t="str">
        <f>IF(Table1[[#This Row],[Ngày2]]="","",MONTH(Table1[[#This Row],[Ngày2]]))</f>
        <v/>
      </c>
      <c r="G2388" s="5">
        <f>IF(AND(Table1[[#This Row],[Số phiếu thu]]&lt;&gt;"",Table1[[#This Row],[Số phiếu chi]]=""),"T",IF(AND(Table1[[#This Row],[Số phiếu thu]]="",Table1[[#This Row],[Số phiếu chi]]&lt;&gt;""),"C",0))</f>
        <v>0</v>
      </c>
    </row>
    <row r="2389" spans="4:7" x14ac:dyDescent="0.25">
      <c r="D2389" s="2" t="str">
        <f>IF(Table1[[#This Row],[Ngày]]="","",Table1[[#This Row],[Ngày]])</f>
        <v/>
      </c>
      <c r="E2389" s="27" t="str">
        <f>IF(Table1[[#This Row],[Ngày2]]="","",MONTH(Table1[[#This Row],[Ngày2]]))</f>
        <v/>
      </c>
      <c r="G2389" s="5">
        <f>IF(AND(Table1[[#This Row],[Số phiếu thu]]&lt;&gt;"",Table1[[#This Row],[Số phiếu chi]]=""),"T",IF(AND(Table1[[#This Row],[Số phiếu thu]]="",Table1[[#This Row],[Số phiếu chi]]&lt;&gt;""),"C",0))</f>
        <v>0</v>
      </c>
    </row>
    <row r="2390" spans="4:7" x14ac:dyDescent="0.25">
      <c r="D2390" s="2" t="str">
        <f>IF(Table1[[#This Row],[Ngày]]="","",Table1[[#This Row],[Ngày]])</f>
        <v/>
      </c>
      <c r="E2390" s="27" t="str">
        <f>IF(Table1[[#This Row],[Ngày2]]="","",MONTH(Table1[[#This Row],[Ngày2]]))</f>
        <v/>
      </c>
      <c r="G2390" s="5">
        <f>IF(AND(Table1[[#This Row],[Số phiếu thu]]&lt;&gt;"",Table1[[#This Row],[Số phiếu chi]]=""),"T",IF(AND(Table1[[#This Row],[Số phiếu thu]]="",Table1[[#This Row],[Số phiếu chi]]&lt;&gt;""),"C",0))</f>
        <v>0</v>
      </c>
    </row>
    <row r="2391" spans="4:7" x14ac:dyDescent="0.25">
      <c r="D2391" s="2" t="str">
        <f>IF(Table1[[#This Row],[Ngày]]="","",Table1[[#This Row],[Ngày]])</f>
        <v/>
      </c>
      <c r="E2391" s="27" t="str">
        <f>IF(Table1[[#This Row],[Ngày2]]="","",MONTH(Table1[[#This Row],[Ngày2]]))</f>
        <v/>
      </c>
      <c r="G2391" s="5">
        <f>IF(AND(Table1[[#This Row],[Số phiếu thu]]&lt;&gt;"",Table1[[#This Row],[Số phiếu chi]]=""),"T",IF(AND(Table1[[#This Row],[Số phiếu thu]]="",Table1[[#This Row],[Số phiếu chi]]&lt;&gt;""),"C",0))</f>
        <v>0</v>
      </c>
    </row>
    <row r="2392" spans="4:7" x14ac:dyDescent="0.25">
      <c r="D2392" s="2" t="str">
        <f>IF(Table1[[#This Row],[Ngày]]="","",Table1[[#This Row],[Ngày]])</f>
        <v/>
      </c>
      <c r="E2392" s="27" t="str">
        <f>IF(Table1[[#This Row],[Ngày2]]="","",MONTH(Table1[[#This Row],[Ngày2]]))</f>
        <v/>
      </c>
      <c r="G2392" s="5">
        <f>IF(AND(Table1[[#This Row],[Số phiếu thu]]&lt;&gt;"",Table1[[#This Row],[Số phiếu chi]]=""),"T",IF(AND(Table1[[#This Row],[Số phiếu thu]]="",Table1[[#This Row],[Số phiếu chi]]&lt;&gt;""),"C",0))</f>
        <v>0</v>
      </c>
    </row>
    <row r="2393" spans="4:7" x14ac:dyDescent="0.25">
      <c r="D2393" s="2" t="str">
        <f>IF(Table1[[#This Row],[Ngày]]="","",Table1[[#This Row],[Ngày]])</f>
        <v/>
      </c>
      <c r="E2393" s="27" t="str">
        <f>IF(Table1[[#This Row],[Ngày2]]="","",MONTH(Table1[[#This Row],[Ngày2]]))</f>
        <v/>
      </c>
      <c r="G2393" s="5">
        <f>IF(AND(Table1[[#This Row],[Số phiếu thu]]&lt;&gt;"",Table1[[#This Row],[Số phiếu chi]]=""),"T",IF(AND(Table1[[#This Row],[Số phiếu thu]]="",Table1[[#This Row],[Số phiếu chi]]&lt;&gt;""),"C",0))</f>
        <v>0</v>
      </c>
    </row>
    <row r="2394" spans="4:7" x14ac:dyDescent="0.25">
      <c r="D2394" s="2" t="str">
        <f>IF(Table1[[#This Row],[Ngày]]="","",Table1[[#This Row],[Ngày]])</f>
        <v/>
      </c>
      <c r="E2394" s="27" t="str">
        <f>IF(Table1[[#This Row],[Ngày2]]="","",MONTH(Table1[[#This Row],[Ngày2]]))</f>
        <v/>
      </c>
      <c r="G2394" s="5">
        <f>IF(AND(Table1[[#This Row],[Số phiếu thu]]&lt;&gt;"",Table1[[#This Row],[Số phiếu chi]]=""),"T",IF(AND(Table1[[#This Row],[Số phiếu thu]]="",Table1[[#This Row],[Số phiếu chi]]&lt;&gt;""),"C",0))</f>
        <v>0</v>
      </c>
    </row>
    <row r="2395" spans="4:7" x14ac:dyDescent="0.25">
      <c r="D2395" s="2" t="str">
        <f>IF(Table1[[#This Row],[Ngày]]="","",Table1[[#This Row],[Ngày]])</f>
        <v/>
      </c>
      <c r="E2395" s="27" t="str">
        <f>IF(Table1[[#This Row],[Ngày2]]="","",MONTH(Table1[[#This Row],[Ngày2]]))</f>
        <v/>
      </c>
      <c r="G2395" s="5">
        <f>IF(AND(Table1[[#This Row],[Số phiếu thu]]&lt;&gt;"",Table1[[#This Row],[Số phiếu chi]]=""),"T",IF(AND(Table1[[#This Row],[Số phiếu thu]]="",Table1[[#This Row],[Số phiếu chi]]&lt;&gt;""),"C",0))</f>
        <v>0</v>
      </c>
    </row>
    <row r="2396" spans="4:7" x14ac:dyDescent="0.25">
      <c r="D2396" s="2" t="str">
        <f>IF(Table1[[#This Row],[Ngày]]="","",Table1[[#This Row],[Ngày]])</f>
        <v/>
      </c>
      <c r="E2396" s="27" t="str">
        <f>IF(Table1[[#This Row],[Ngày2]]="","",MONTH(Table1[[#This Row],[Ngày2]]))</f>
        <v/>
      </c>
      <c r="G2396" s="5">
        <f>IF(AND(Table1[[#This Row],[Số phiếu thu]]&lt;&gt;"",Table1[[#This Row],[Số phiếu chi]]=""),"T",IF(AND(Table1[[#This Row],[Số phiếu thu]]="",Table1[[#This Row],[Số phiếu chi]]&lt;&gt;""),"C",0))</f>
        <v>0</v>
      </c>
    </row>
    <row r="2397" spans="4:7" x14ac:dyDescent="0.25">
      <c r="D2397" s="2" t="str">
        <f>IF(Table1[[#This Row],[Ngày]]="","",Table1[[#This Row],[Ngày]])</f>
        <v/>
      </c>
      <c r="E2397" s="27" t="str">
        <f>IF(Table1[[#This Row],[Ngày2]]="","",MONTH(Table1[[#This Row],[Ngày2]]))</f>
        <v/>
      </c>
      <c r="G2397" s="5">
        <f>IF(AND(Table1[[#This Row],[Số phiếu thu]]&lt;&gt;"",Table1[[#This Row],[Số phiếu chi]]=""),"T",IF(AND(Table1[[#This Row],[Số phiếu thu]]="",Table1[[#This Row],[Số phiếu chi]]&lt;&gt;""),"C",0))</f>
        <v>0</v>
      </c>
    </row>
    <row r="2398" spans="4:7" x14ac:dyDescent="0.25">
      <c r="D2398" s="2" t="str">
        <f>IF(Table1[[#This Row],[Ngày]]="","",Table1[[#This Row],[Ngày]])</f>
        <v/>
      </c>
      <c r="E2398" s="27" t="str">
        <f>IF(Table1[[#This Row],[Ngày2]]="","",MONTH(Table1[[#This Row],[Ngày2]]))</f>
        <v/>
      </c>
      <c r="G2398" s="5">
        <f>IF(AND(Table1[[#This Row],[Số phiếu thu]]&lt;&gt;"",Table1[[#This Row],[Số phiếu chi]]=""),"T",IF(AND(Table1[[#This Row],[Số phiếu thu]]="",Table1[[#This Row],[Số phiếu chi]]&lt;&gt;""),"C",0))</f>
        <v>0</v>
      </c>
    </row>
    <row r="2399" spans="4:7" x14ac:dyDescent="0.25">
      <c r="D2399" s="2" t="str">
        <f>IF(Table1[[#This Row],[Ngày]]="","",Table1[[#This Row],[Ngày]])</f>
        <v/>
      </c>
      <c r="E2399" s="27" t="str">
        <f>IF(Table1[[#This Row],[Ngày2]]="","",MONTH(Table1[[#This Row],[Ngày2]]))</f>
        <v/>
      </c>
      <c r="G2399" s="5">
        <f>IF(AND(Table1[[#This Row],[Số phiếu thu]]&lt;&gt;"",Table1[[#This Row],[Số phiếu chi]]=""),"T",IF(AND(Table1[[#This Row],[Số phiếu thu]]="",Table1[[#This Row],[Số phiếu chi]]&lt;&gt;""),"C",0))</f>
        <v>0</v>
      </c>
    </row>
    <row r="2400" spans="4:7" x14ac:dyDescent="0.25">
      <c r="D2400" s="2" t="str">
        <f>IF(Table1[[#This Row],[Ngày]]="","",Table1[[#This Row],[Ngày]])</f>
        <v/>
      </c>
      <c r="E2400" s="27" t="str">
        <f>IF(Table1[[#This Row],[Ngày2]]="","",MONTH(Table1[[#This Row],[Ngày2]]))</f>
        <v/>
      </c>
      <c r="G2400" s="5">
        <f>IF(AND(Table1[[#This Row],[Số phiếu thu]]&lt;&gt;"",Table1[[#This Row],[Số phiếu chi]]=""),"T",IF(AND(Table1[[#This Row],[Số phiếu thu]]="",Table1[[#This Row],[Số phiếu chi]]&lt;&gt;""),"C",0))</f>
        <v>0</v>
      </c>
    </row>
    <row r="2401" spans="4:7" x14ac:dyDescent="0.25">
      <c r="D2401" s="2" t="str">
        <f>IF(Table1[[#This Row],[Ngày]]="","",Table1[[#This Row],[Ngày]])</f>
        <v/>
      </c>
      <c r="E2401" s="27" t="str">
        <f>IF(Table1[[#This Row],[Ngày2]]="","",MONTH(Table1[[#This Row],[Ngày2]]))</f>
        <v/>
      </c>
      <c r="G2401" s="5">
        <f>IF(AND(Table1[[#This Row],[Số phiếu thu]]&lt;&gt;"",Table1[[#This Row],[Số phiếu chi]]=""),"T",IF(AND(Table1[[#This Row],[Số phiếu thu]]="",Table1[[#This Row],[Số phiếu chi]]&lt;&gt;""),"C",0))</f>
        <v>0</v>
      </c>
    </row>
    <row r="2402" spans="4:7" x14ac:dyDescent="0.25">
      <c r="D2402" s="2" t="str">
        <f>IF(Table1[[#This Row],[Ngày]]="","",Table1[[#This Row],[Ngày]])</f>
        <v/>
      </c>
      <c r="E2402" s="27" t="str">
        <f>IF(Table1[[#This Row],[Ngày2]]="","",MONTH(Table1[[#This Row],[Ngày2]]))</f>
        <v/>
      </c>
      <c r="G2402" s="5">
        <f>IF(AND(Table1[[#This Row],[Số phiếu thu]]&lt;&gt;"",Table1[[#This Row],[Số phiếu chi]]=""),"T",IF(AND(Table1[[#This Row],[Số phiếu thu]]="",Table1[[#This Row],[Số phiếu chi]]&lt;&gt;""),"C",0))</f>
        <v>0</v>
      </c>
    </row>
    <row r="2403" spans="4:7" x14ac:dyDescent="0.25">
      <c r="D2403" s="2" t="str">
        <f>IF(Table1[[#This Row],[Ngày]]="","",Table1[[#This Row],[Ngày]])</f>
        <v/>
      </c>
      <c r="E2403" s="27" t="str">
        <f>IF(Table1[[#This Row],[Ngày2]]="","",MONTH(Table1[[#This Row],[Ngày2]]))</f>
        <v/>
      </c>
      <c r="G2403" s="5">
        <f>IF(AND(Table1[[#This Row],[Số phiếu thu]]&lt;&gt;"",Table1[[#This Row],[Số phiếu chi]]=""),"T",IF(AND(Table1[[#This Row],[Số phiếu thu]]="",Table1[[#This Row],[Số phiếu chi]]&lt;&gt;""),"C",0))</f>
        <v>0</v>
      </c>
    </row>
    <row r="2404" spans="4:7" x14ac:dyDescent="0.25">
      <c r="D2404" s="2" t="str">
        <f>IF(Table1[[#This Row],[Ngày]]="","",Table1[[#This Row],[Ngày]])</f>
        <v/>
      </c>
      <c r="E2404" s="27" t="str">
        <f>IF(Table1[[#This Row],[Ngày2]]="","",MONTH(Table1[[#This Row],[Ngày2]]))</f>
        <v/>
      </c>
      <c r="G2404" s="5">
        <f>IF(AND(Table1[[#This Row],[Số phiếu thu]]&lt;&gt;"",Table1[[#This Row],[Số phiếu chi]]=""),"T",IF(AND(Table1[[#This Row],[Số phiếu thu]]="",Table1[[#This Row],[Số phiếu chi]]&lt;&gt;""),"C",0))</f>
        <v>0</v>
      </c>
    </row>
    <row r="2405" spans="4:7" x14ac:dyDescent="0.25">
      <c r="D2405" s="2" t="str">
        <f>IF(Table1[[#This Row],[Ngày]]="","",Table1[[#This Row],[Ngày]])</f>
        <v/>
      </c>
      <c r="E2405" s="27" t="str">
        <f>IF(Table1[[#This Row],[Ngày2]]="","",MONTH(Table1[[#This Row],[Ngày2]]))</f>
        <v/>
      </c>
      <c r="G2405" s="5">
        <f>IF(AND(Table1[[#This Row],[Số phiếu thu]]&lt;&gt;"",Table1[[#This Row],[Số phiếu chi]]=""),"T",IF(AND(Table1[[#This Row],[Số phiếu thu]]="",Table1[[#This Row],[Số phiếu chi]]&lt;&gt;""),"C",0))</f>
        <v>0</v>
      </c>
    </row>
    <row r="2406" spans="4:7" x14ac:dyDescent="0.25">
      <c r="D2406" s="2" t="str">
        <f>IF(Table1[[#This Row],[Ngày]]="","",Table1[[#This Row],[Ngày]])</f>
        <v/>
      </c>
      <c r="E2406" s="27" t="str">
        <f>IF(Table1[[#This Row],[Ngày2]]="","",MONTH(Table1[[#This Row],[Ngày2]]))</f>
        <v/>
      </c>
      <c r="G2406" s="5">
        <f>IF(AND(Table1[[#This Row],[Số phiếu thu]]&lt;&gt;"",Table1[[#This Row],[Số phiếu chi]]=""),"T",IF(AND(Table1[[#This Row],[Số phiếu thu]]="",Table1[[#This Row],[Số phiếu chi]]&lt;&gt;""),"C",0))</f>
        <v>0</v>
      </c>
    </row>
    <row r="2407" spans="4:7" x14ac:dyDescent="0.25">
      <c r="D2407" s="2" t="str">
        <f>IF(Table1[[#This Row],[Ngày]]="","",Table1[[#This Row],[Ngày]])</f>
        <v/>
      </c>
      <c r="E2407" s="27" t="str">
        <f>IF(Table1[[#This Row],[Ngày2]]="","",MONTH(Table1[[#This Row],[Ngày2]]))</f>
        <v/>
      </c>
      <c r="G2407" s="5">
        <f>IF(AND(Table1[[#This Row],[Số phiếu thu]]&lt;&gt;"",Table1[[#This Row],[Số phiếu chi]]=""),"T",IF(AND(Table1[[#This Row],[Số phiếu thu]]="",Table1[[#This Row],[Số phiếu chi]]&lt;&gt;""),"C",0))</f>
        <v>0</v>
      </c>
    </row>
    <row r="2408" spans="4:7" x14ac:dyDescent="0.25">
      <c r="D2408" s="2" t="str">
        <f>IF(Table1[[#This Row],[Ngày]]="","",Table1[[#This Row],[Ngày]])</f>
        <v/>
      </c>
      <c r="E2408" s="27" t="str">
        <f>IF(Table1[[#This Row],[Ngày2]]="","",MONTH(Table1[[#This Row],[Ngày2]]))</f>
        <v/>
      </c>
      <c r="G2408" s="5">
        <f>IF(AND(Table1[[#This Row],[Số phiếu thu]]&lt;&gt;"",Table1[[#This Row],[Số phiếu chi]]=""),"T",IF(AND(Table1[[#This Row],[Số phiếu thu]]="",Table1[[#This Row],[Số phiếu chi]]&lt;&gt;""),"C",0))</f>
        <v>0</v>
      </c>
    </row>
    <row r="2409" spans="4:7" x14ac:dyDescent="0.25">
      <c r="D2409" s="2" t="str">
        <f>IF(Table1[[#This Row],[Ngày]]="","",Table1[[#This Row],[Ngày]])</f>
        <v/>
      </c>
      <c r="E2409" s="27" t="str">
        <f>IF(Table1[[#This Row],[Ngày2]]="","",MONTH(Table1[[#This Row],[Ngày2]]))</f>
        <v/>
      </c>
      <c r="G2409" s="5">
        <f>IF(AND(Table1[[#This Row],[Số phiếu thu]]&lt;&gt;"",Table1[[#This Row],[Số phiếu chi]]=""),"T",IF(AND(Table1[[#This Row],[Số phiếu thu]]="",Table1[[#This Row],[Số phiếu chi]]&lt;&gt;""),"C",0))</f>
        <v>0</v>
      </c>
    </row>
    <row r="2410" spans="4:7" x14ac:dyDescent="0.25">
      <c r="D2410" s="2" t="str">
        <f>IF(Table1[[#This Row],[Ngày]]="","",Table1[[#This Row],[Ngày]])</f>
        <v/>
      </c>
      <c r="E2410" s="27" t="str">
        <f>IF(Table1[[#This Row],[Ngày2]]="","",MONTH(Table1[[#This Row],[Ngày2]]))</f>
        <v/>
      </c>
      <c r="G2410" s="5">
        <f>IF(AND(Table1[[#This Row],[Số phiếu thu]]&lt;&gt;"",Table1[[#This Row],[Số phiếu chi]]=""),"T",IF(AND(Table1[[#This Row],[Số phiếu thu]]="",Table1[[#This Row],[Số phiếu chi]]&lt;&gt;""),"C",0))</f>
        <v>0</v>
      </c>
    </row>
    <row r="2411" spans="4:7" x14ac:dyDescent="0.25">
      <c r="D2411" s="2" t="str">
        <f>IF(Table1[[#This Row],[Ngày]]="","",Table1[[#This Row],[Ngày]])</f>
        <v/>
      </c>
      <c r="E2411" s="27" t="str">
        <f>IF(Table1[[#This Row],[Ngày2]]="","",MONTH(Table1[[#This Row],[Ngày2]]))</f>
        <v/>
      </c>
      <c r="G2411" s="5">
        <f>IF(AND(Table1[[#This Row],[Số phiếu thu]]&lt;&gt;"",Table1[[#This Row],[Số phiếu chi]]=""),"T",IF(AND(Table1[[#This Row],[Số phiếu thu]]="",Table1[[#This Row],[Số phiếu chi]]&lt;&gt;""),"C",0))</f>
        <v>0</v>
      </c>
    </row>
    <row r="2412" spans="4:7" x14ac:dyDescent="0.25">
      <c r="D2412" s="2" t="str">
        <f>IF(Table1[[#This Row],[Ngày]]="","",Table1[[#This Row],[Ngày]])</f>
        <v/>
      </c>
      <c r="E2412" s="27" t="str">
        <f>IF(Table1[[#This Row],[Ngày2]]="","",MONTH(Table1[[#This Row],[Ngày2]]))</f>
        <v/>
      </c>
      <c r="G2412" s="5">
        <f>IF(AND(Table1[[#This Row],[Số phiếu thu]]&lt;&gt;"",Table1[[#This Row],[Số phiếu chi]]=""),"T",IF(AND(Table1[[#This Row],[Số phiếu thu]]="",Table1[[#This Row],[Số phiếu chi]]&lt;&gt;""),"C",0))</f>
        <v>0</v>
      </c>
    </row>
    <row r="2413" spans="4:7" x14ac:dyDescent="0.25">
      <c r="D2413" s="2" t="str">
        <f>IF(Table1[[#This Row],[Ngày]]="","",Table1[[#This Row],[Ngày]])</f>
        <v/>
      </c>
      <c r="E2413" s="27" t="str">
        <f>IF(Table1[[#This Row],[Ngày2]]="","",MONTH(Table1[[#This Row],[Ngày2]]))</f>
        <v/>
      </c>
      <c r="G2413" s="5">
        <f>IF(AND(Table1[[#This Row],[Số phiếu thu]]&lt;&gt;"",Table1[[#This Row],[Số phiếu chi]]=""),"T",IF(AND(Table1[[#This Row],[Số phiếu thu]]="",Table1[[#This Row],[Số phiếu chi]]&lt;&gt;""),"C",0))</f>
        <v>0</v>
      </c>
    </row>
    <row r="2414" spans="4:7" x14ac:dyDescent="0.25">
      <c r="D2414" s="2" t="str">
        <f>IF(Table1[[#This Row],[Ngày]]="","",Table1[[#This Row],[Ngày]])</f>
        <v/>
      </c>
      <c r="E2414" s="27" t="str">
        <f>IF(Table1[[#This Row],[Ngày2]]="","",MONTH(Table1[[#This Row],[Ngày2]]))</f>
        <v/>
      </c>
      <c r="G2414" s="5">
        <f>IF(AND(Table1[[#This Row],[Số phiếu thu]]&lt;&gt;"",Table1[[#This Row],[Số phiếu chi]]=""),"T",IF(AND(Table1[[#This Row],[Số phiếu thu]]="",Table1[[#This Row],[Số phiếu chi]]&lt;&gt;""),"C",0))</f>
        <v>0</v>
      </c>
    </row>
    <row r="2415" spans="4:7" x14ac:dyDescent="0.25">
      <c r="D2415" s="2" t="str">
        <f>IF(Table1[[#This Row],[Ngày]]="","",Table1[[#This Row],[Ngày]])</f>
        <v/>
      </c>
      <c r="E2415" s="27" t="str">
        <f>IF(Table1[[#This Row],[Ngày2]]="","",MONTH(Table1[[#This Row],[Ngày2]]))</f>
        <v/>
      </c>
      <c r="G2415" s="5">
        <f>IF(AND(Table1[[#This Row],[Số phiếu thu]]&lt;&gt;"",Table1[[#This Row],[Số phiếu chi]]=""),"T",IF(AND(Table1[[#This Row],[Số phiếu thu]]="",Table1[[#This Row],[Số phiếu chi]]&lt;&gt;""),"C",0))</f>
        <v>0</v>
      </c>
    </row>
    <row r="2416" spans="4:7" x14ac:dyDescent="0.25">
      <c r="D2416" s="2" t="str">
        <f>IF(Table1[[#This Row],[Ngày]]="","",Table1[[#This Row],[Ngày]])</f>
        <v/>
      </c>
      <c r="E2416" s="27" t="str">
        <f>IF(Table1[[#This Row],[Ngày2]]="","",MONTH(Table1[[#This Row],[Ngày2]]))</f>
        <v/>
      </c>
      <c r="G2416" s="5">
        <f>IF(AND(Table1[[#This Row],[Số phiếu thu]]&lt;&gt;"",Table1[[#This Row],[Số phiếu chi]]=""),"T",IF(AND(Table1[[#This Row],[Số phiếu thu]]="",Table1[[#This Row],[Số phiếu chi]]&lt;&gt;""),"C",0))</f>
        <v>0</v>
      </c>
    </row>
    <row r="2417" spans="4:7" x14ac:dyDescent="0.25">
      <c r="D2417" s="2" t="str">
        <f>IF(Table1[[#This Row],[Ngày]]="","",Table1[[#This Row],[Ngày]])</f>
        <v/>
      </c>
      <c r="E2417" s="27" t="str">
        <f>IF(Table1[[#This Row],[Ngày2]]="","",MONTH(Table1[[#This Row],[Ngày2]]))</f>
        <v/>
      </c>
      <c r="G2417" s="5">
        <f>IF(AND(Table1[[#This Row],[Số phiếu thu]]&lt;&gt;"",Table1[[#This Row],[Số phiếu chi]]=""),"T",IF(AND(Table1[[#This Row],[Số phiếu thu]]="",Table1[[#This Row],[Số phiếu chi]]&lt;&gt;""),"C",0))</f>
        <v>0</v>
      </c>
    </row>
    <row r="2418" spans="4:7" x14ac:dyDescent="0.25">
      <c r="D2418" s="2" t="str">
        <f>IF(Table1[[#This Row],[Ngày]]="","",Table1[[#This Row],[Ngày]])</f>
        <v/>
      </c>
      <c r="E2418" s="27" t="str">
        <f>IF(Table1[[#This Row],[Ngày2]]="","",MONTH(Table1[[#This Row],[Ngày2]]))</f>
        <v/>
      </c>
      <c r="G2418" s="5">
        <f>IF(AND(Table1[[#This Row],[Số phiếu thu]]&lt;&gt;"",Table1[[#This Row],[Số phiếu chi]]=""),"T",IF(AND(Table1[[#This Row],[Số phiếu thu]]="",Table1[[#This Row],[Số phiếu chi]]&lt;&gt;""),"C",0))</f>
        <v>0</v>
      </c>
    </row>
    <row r="2419" spans="4:7" x14ac:dyDescent="0.25">
      <c r="D2419" s="2" t="str">
        <f>IF(Table1[[#This Row],[Ngày]]="","",Table1[[#This Row],[Ngày]])</f>
        <v/>
      </c>
      <c r="E2419" s="27" t="str">
        <f>IF(Table1[[#This Row],[Ngày2]]="","",MONTH(Table1[[#This Row],[Ngày2]]))</f>
        <v/>
      </c>
      <c r="G2419" s="5">
        <f>IF(AND(Table1[[#This Row],[Số phiếu thu]]&lt;&gt;"",Table1[[#This Row],[Số phiếu chi]]=""),"T",IF(AND(Table1[[#This Row],[Số phiếu thu]]="",Table1[[#This Row],[Số phiếu chi]]&lt;&gt;""),"C",0))</f>
        <v>0</v>
      </c>
    </row>
    <row r="2420" spans="4:7" x14ac:dyDescent="0.25">
      <c r="D2420" s="2" t="str">
        <f>IF(Table1[[#This Row],[Ngày]]="","",Table1[[#This Row],[Ngày]])</f>
        <v/>
      </c>
      <c r="E2420" s="27" t="str">
        <f>IF(Table1[[#This Row],[Ngày2]]="","",MONTH(Table1[[#This Row],[Ngày2]]))</f>
        <v/>
      </c>
      <c r="G2420" s="5">
        <f>IF(AND(Table1[[#This Row],[Số phiếu thu]]&lt;&gt;"",Table1[[#This Row],[Số phiếu chi]]=""),"T",IF(AND(Table1[[#This Row],[Số phiếu thu]]="",Table1[[#This Row],[Số phiếu chi]]&lt;&gt;""),"C",0))</f>
        <v>0</v>
      </c>
    </row>
    <row r="2421" spans="4:7" x14ac:dyDescent="0.25">
      <c r="D2421" s="2" t="str">
        <f>IF(Table1[[#This Row],[Ngày]]="","",Table1[[#This Row],[Ngày]])</f>
        <v/>
      </c>
      <c r="E2421" s="27" t="str">
        <f>IF(Table1[[#This Row],[Ngày2]]="","",MONTH(Table1[[#This Row],[Ngày2]]))</f>
        <v/>
      </c>
      <c r="G2421" s="5">
        <f>IF(AND(Table1[[#This Row],[Số phiếu thu]]&lt;&gt;"",Table1[[#This Row],[Số phiếu chi]]=""),"T",IF(AND(Table1[[#This Row],[Số phiếu thu]]="",Table1[[#This Row],[Số phiếu chi]]&lt;&gt;""),"C",0))</f>
        <v>0</v>
      </c>
    </row>
    <row r="2422" spans="4:7" x14ac:dyDescent="0.25">
      <c r="D2422" s="2" t="str">
        <f>IF(Table1[[#This Row],[Ngày]]="","",Table1[[#This Row],[Ngày]])</f>
        <v/>
      </c>
      <c r="E2422" s="27" t="str">
        <f>IF(Table1[[#This Row],[Ngày2]]="","",MONTH(Table1[[#This Row],[Ngày2]]))</f>
        <v/>
      </c>
      <c r="G2422" s="5">
        <f>IF(AND(Table1[[#This Row],[Số phiếu thu]]&lt;&gt;"",Table1[[#This Row],[Số phiếu chi]]=""),"T",IF(AND(Table1[[#This Row],[Số phiếu thu]]="",Table1[[#This Row],[Số phiếu chi]]&lt;&gt;""),"C",0))</f>
        <v>0</v>
      </c>
    </row>
    <row r="2423" spans="4:7" x14ac:dyDescent="0.25">
      <c r="D2423" s="2" t="str">
        <f>IF(Table1[[#This Row],[Ngày]]="","",Table1[[#This Row],[Ngày]])</f>
        <v/>
      </c>
      <c r="E2423" s="27" t="str">
        <f>IF(Table1[[#This Row],[Ngày2]]="","",MONTH(Table1[[#This Row],[Ngày2]]))</f>
        <v/>
      </c>
      <c r="G2423" s="5">
        <f>IF(AND(Table1[[#This Row],[Số phiếu thu]]&lt;&gt;"",Table1[[#This Row],[Số phiếu chi]]=""),"T",IF(AND(Table1[[#This Row],[Số phiếu thu]]="",Table1[[#This Row],[Số phiếu chi]]&lt;&gt;""),"C",0))</f>
        <v>0</v>
      </c>
    </row>
    <row r="2424" spans="4:7" x14ac:dyDescent="0.25">
      <c r="D2424" s="2" t="str">
        <f>IF(Table1[[#This Row],[Ngày]]="","",Table1[[#This Row],[Ngày]])</f>
        <v/>
      </c>
      <c r="E2424" s="27" t="str">
        <f>IF(Table1[[#This Row],[Ngày2]]="","",MONTH(Table1[[#This Row],[Ngày2]]))</f>
        <v/>
      </c>
      <c r="G2424" s="5">
        <f>IF(AND(Table1[[#This Row],[Số phiếu thu]]&lt;&gt;"",Table1[[#This Row],[Số phiếu chi]]=""),"T",IF(AND(Table1[[#This Row],[Số phiếu thu]]="",Table1[[#This Row],[Số phiếu chi]]&lt;&gt;""),"C",0))</f>
        <v>0</v>
      </c>
    </row>
    <row r="2425" spans="4:7" x14ac:dyDescent="0.25">
      <c r="D2425" s="2" t="str">
        <f>IF(Table1[[#This Row],[Ngày]]="","",Table1[[#This Row],[Ngày]])</f>
        <v/>
      </c>
      <c r="E2425" s="27" t="str">
        <f>IF(Table1[[#This Row],[Ngày2]]="","",MONTH(Table1[[#This Row],[Ngày2]]))</f>
        <v/>
      </c>
      <c r="G2425" s="5">
        <f>IF(AND(Table1[[#This Row],[Số phiếu thu]]&lt;&gt;"",Table1[[#This Row],[Số phiếu chi]]=""),"T",IF(AND(Table1[[#This Row],[Số phiếu thu]]="",Table1[[#This Row],[Số phiếu chi]]&lt;&gt;""),"C",0))</f>
        <v>0</v>
      </c>
    </row>
    <row r="2426" spans="4:7" x14ac:dyDescent="0.25">
      <c r="D2426" s="2" t="str">
        <f>IF(Table1[[#This Row],[Ngày]]="","",Table1[[#This Row],[Ngày]])</f>
        <v/>
      </c>
      <c r="E2426" s="27" t="str">
        <f>IF(Table1[[#This Row],[Ngày2]]="","",MONTH(Table1[[#This Row],[Ngày2]]))</f>
        <v/>
      </c>
      <c r="G2426" s="5">
        <f>IF(AND(Table1[[#This Row],[Số phiếu thu]]&lt;&gt;"",Table1[[#This Row],[Số phiếu chi]]=""),"T",IF(AND(Table1[[#This Row],[Số phiếu thu]]="",Table1[[#This Row],[Số phiếu chi]]&lt;&gt;""),"C",0))</f>
        <v>0</v>
      </c>
    </row>
    <row r="2427" spans="4:7" x14ac:dyDescent="0.25">
      <c r="D2427" s="2" t="str">
        <f>IF(Table1[[#This Row],[Ngày]]="","",Table1[[#This Row],[Ngày]])</f>
        <v/>
      </c>
      <c r="E2427" s="27" t="str">
        <f>IF(Table1[[#This Row],[Ngày2]]="","",MONTH(Table1[[#This Row],[Ngày2]]))</f>
        <v/>
      </c>
      <c r="G2427" s="5">
        <f>IF(AND(Table1[[#This Row],[Số phiếu thu]]&lt;&gt;"",Table1[[#This Row],[Số phiếu chi]]=""),"T",IF(AND(Table1[[#This Row],[Số phiếu thu]]="",Table1[[#This Row],[Số phiếu chi]]&lt;&gt;""),"C",0))</f>
        <v>0</v>
      </c>
    </row>
    <row r="2428" spans="4:7" x14ac:dyDescent="0.25">
      <c r="D2428" s="2" t="str">
        <f>IF(Table1[[#This Row],[Ngày]]="","",Table1[[#This Row],[Ngày]])</f>
        <v/>
      </c>
      <c r="E2428" s="27" t="str">
        <f>IF(Table1[[#This Row],[Ngày2]]="","",MONTH(Table1[[#This Row],[Ngày2]]))</f>
        <v/>
      </c>
      <c r="G2428" s="5">
        <f>IF(AND(Table1[[#This Row],[Số phiếu thu]]&lt;&gt;"",Table1[[#This Row],[Số phiếu chi]]=""),"T",IF(AND(Table1[[#This Row],[Số phiếu thu]]="",Table1[[#This Row],[Số phiếu chi]]&lt;&gt;""),"C",0))</f>
        <v>0</v>
      </c>
    </row>
    <row r="2429" spans="4:7" x14ac:dyDescent="0.25">
      <c r="D2429" s="2" t="str">
        <f>IF(Table1[[#This Row],[Ngày]]="","",Table1[[#This Row],[Ngày]])</f>
        <v/>
      </c>
      <c r="E2429" s="27" t="str">
        <f>IF(Table1[[#This Row],[Ngày2]]="","",MONTH(Table1[[#This Row],[Ngày2]]))</f>
        <v/>
      </c>
      <c r="G2429" s="5">
        <f>IF(AND(Table1[[#This Row],[Số phiếu thu]]&lt;&gt;"",Table1[[#This Row],[Số phiếu chi]]=""),"T",IF(AND(Table1[[#This Row],[Số phiếu thu]]="",Table1[[#This Row],[Số phiếu chi]]&lt;&gt;""),"C",0))</f>
        <v>0</v>
      </c>
    </row>
    <row r="2430" spans="4:7" x14ac:dyDescent="0.25">
      <c r="D2430" s="2" t="str">
        <f>IF(Table1[[#This Row],[Ngày]]="","",Table1[[#This Row],[Ngày]])</f>
        <v/>
      </c>
      <c r="E2430" s="27" t="str">
        <f>IF(Table1[[#This Row],[Ngày2]]="","",MONTH(Table1[[#This Row],[Ngày2]]))</f>
        <v/>
      </c>
      <c r="G2430" s="5">
        <f>IF(AND(Table1[[#This Row],[Số phiếu thu]]&lt;&gt;"",Table1[[#This Row],[Số phiếu chi]]=""),"T",IF(AND(Table1[[#This Row],[Số phiếu thu]]="",Table1[[#This Row],[Số phiếu chi]]&lt;&gt;""),"C",0))</f>
        <v>0</v>
      </c>
    </row>
    <row r="2431" spans="4:7" x14ac:dyDescent="0.25">
      <c r="D2431" s="2" t="str">
        <f>IF(Table1[[#This Row],[Ngày]]="","",Table1[[#This Row],[Ngày]])</f>
        <v/>
      </c>
      <c r="E2431" s="27" t="str">
        <f>IF(Table1[[#This Row],[Ngày2]]="","",MONTH(Table1[[#This Row],[Ngày2]]))</f>
        <v/>
      </c>
      <c r="G2431" s="5">
        <f>IF(AND(Table1[[#This Row],[Số phiếu thu]]&lt;&gt;"",Table1[[#This Row],[Số phiếu chi]]=""),"T",IF(AND(Table1[[#This Row],[Số phiếu thu]]="",Table1[[#This Row],[Số phiếu chi]]&lt;&gt;""),"C",0))</f>
        <v>0</v>
      </c>
    </row>
    <row r="2432" spans="4:7" x14ac:dyDescent="0.25">
      <c r="D2432" s="2" t="str">
        <f>IF(Table1[[#This Row],[Ngày]]="","",Table1[[#This Row],[Ngày]])</f>
        <v/>
      </c>
      <c r="E2432" s="27" t="str">
        <f>IF(Table1[[#This Row],[Ngày2]]="","",MONTH(Table1[[#This Row],[Ngày2]]))</f>
        <v/>
      </c>
      <c r="G2432" s="5">
        <f>IF(AND(Table1[[#This Row],[Số phiếu thu]]&lt;&gt;"",Table1[[#This Row],[Số phiếu chi]]=""),"T",IF(AND(Table1[[#This Row],[Số phiếu thu]]="",Table1[[#This Row],[Số phiếu chi]]&lt;&gt;""),"C",0))</f>
        <v>0</v>
      </c>
    </row>
    <row r="2433" spans="4:7" x14ac:dyDescent="0.25">
      <c r="D2433" s="2" t="str">
        <f>IF(Table1[[#This Row],[Ngày]]="","",Table1[[#This Row],[Ngày]])</f>
        <v/>
      </c>
      <c r="E2433" s="27" t="str">
        <f>IF(Table1[[#This Row],[Ngày2]]="","",MONTH(Table1[[#This Row],[Ngày2]]))</f>
        <v/>
      </c>
      <c r="G2433" s="5">
        <f>IF(AND(Table1[[#This Row],[Số phiếu thu]]&lt;&gt;"",Table1[[#This Row],[Số phiếu chi]]=""),"T",IF(AND(Table1[[#This Row],[Số phiếu thu]]="",Table1[[#This Row],[Số phiếu chi]]&lt;&gt;""),"C",0))</f>
        <v>0</v>
      </c>
    </row>
    <row r="2434" spans="4:7" x14ac:dyDescent="0.25">
      <c r="D2434" s="2" t="str">
        <f>IF(Table1[[#This Row],[Ngày]]="","",Table1[[#This Row],[Ngày]])</f>
        <v/>
      </c>
      <c r="E2434" s="27" t="str">
        <f>IF(Table1[[#This Row],[Ngày2]]="","",MONTH(Table1[[#This Row],[Ngày2]]))</f>
        <v/>
      </c>
      <c r="G2434" s="5">
        <f>IF(AND(Table1[[#This Row],[Số phiếu thu]]&lt;&gt;"",Table1[[#This Row],[Số phiếu chi]]=""),"T",IF(AND(Table1[[#This Row],[Số phiếu thu]]="",Table1[[#This Row],[Số phiếu chi]]&lt;&gt;""),"C",0))</f>
        <v>0</v>
      </c>
    </row>
    <row r="2435" spans="4:7" x14ac:dyDescent="0.25">
      <c r="D2435" s="2" t="str">
        <f>IF(Table1[[#This Row],[Ngày]]="","",Table1[[#This Row],[Ngày]])</f>
        <v/>
      </c>
      <c r="E2435" s="27" t="str">
        <f>IF(Table1[[#This Row],[Ngày2]]="","",MONTH(Table1[[#This Row],[Ngày2]]))</f>
        <v/>
      </c>
      <c r="G2435" s="5">
        <f>IF(AND(Table1[[#This Row],[Số phiếu thu]]&lt;&gt;"",Table1[[#This Row],[Số phiếu chi]]=""),"T",IF(AND(Table1[[#This Row],[Số phiếu thu]]="",Table1[[#This Row],[Số phiếu chi]]&lt;&gt;""),"C",0))</f>
        <v>0</v>
      </c>
    </row>
    <row r="2436" spans="4:7" x14ac:dyDescent="0.25">
      <c r="D2436" s="2" t="str">
        <f>IF(Table1[[#This Row],[Ngày]]="","",Table1[[#This Row],[Ngày]])</f>
        <v/>
      </c>
      <c r="E2436" s="27" t="str">
        <f>IF(Table1[[#This Row],[Ngày2]]="","",MONTH(Table1[[#This Row],[Ngày2]]))</f>
        <v/>
      </c>
      <c r="G2436" s="5">
        <f>IF(AND(Table1[[#This Row],[Số phiếu thu]]&lt;&gt;"",Table1[[#This Row],[Số phiếu chi]]=""),"T",IF(AND(Table1[[#This Row],[Số phiếu thu]]="",Table1[[#This Row],[Số phiếu chi]]&lt;&gt;""),"C",0))</f>
        <v>0</v>
      </c>
    </row>
    <row r="2437" spans="4:7" x14ac:dyDescent="0.25">
      <c r="D2437" s="2" t="str">
        <f>IF(Table1[[#This Row],[Ngày]]="","",Table1[[#This Row],[Ngày]])</f>
        <v/>
      </c>
      <c r="E2437" s="27" t="str">
        <f>IF(Table1[[#This Row],[Ngày2]]="","",MONTH(Table1[[#This Row],[Ngày2]]))</f>
        <v/>
      </c>
      <c r="G2437" s="5">
        <f>IF(AND(Table1[[#This Row],[Số phiếu thu]]&lt;&gt;"",Table1[[#This Row],[Số phiếu chi]]=""),"T",IF(AND(Table1[[#This Row],[Số phiếu thu]]="",Table1[[#This Row],[Số phiếu chi]]&lt;&gt;""),"C",0))</f>
        <v>0</v>
      </c>
    </row>
    <row r="2438" spans="4:7" x14ac:dyDescent="0.25">
      <c r="D2438" s="2" t="str">
        <f>IF(Table1[[#This Row],[Ngày]]="","",Table1[[#This Row],[Ngày]])</f>
        <v/>
      </c>
      <c r="E2438" s="27" t="str">
        <f>IF(Table1[[#This Row],[Ngày2]]="","",MONTH(Table1[[#This Row],[Ngày2]]))</f>
        <v/>
      </c>
      <c r="G2438" s="5">
        <f>IF(AND(Table1[[#This Row],[Số phiếu thu]]&lt;&gt;"",Table1[[#This Row],[Số phiếu chi]]=""),"T",IF(AND(Table1[[#This Row],[Số phiếu thu]]="",Table1[[#This Row],[Số phiếu chi]]&lt;&gt;""),"C",0))</f>
        <v>0</v>
      </c>
    </row>
    <row r="2439" spans="4:7" x14ac:dyDescent="0.25">
      <c r="D2439" s="2" t="str">
        <f>IF(Table1[[#This Row],[Ngày]]="","",Table1[[#This Row],[Ngày]])</f>
        <v/>
      </c>
      <c r="E2439" s="27" t="str">
        <f>IF(Table1[[#This Row],[Ngày2]]="","",MONTH(Table1[[#This Row],[Ngày2]]))</f>
        <v/>
      </c>
      <c r="G2439" s="5">
        <f>IF(AND(Table1[[#This Row],[Số phiếu thu]]&lt;&gt;"",Table1[[#This Row],[Số phiếu chi]]=""),"T",IF(AND(Table1[[#This Row],[Số phiếu thu]]="",Table1[[#This Row],[Số phiếu chi]]&lt;&gt;""),"C",0))</f>
        <v>0</v>
      </c>
    </row>
    <row r="2440" spans="4:7" x14ac:dyDescent="0.25">
      <c r="D2440" s="2" t="str">
        <f>IF(Table1[[#This Row],[Ngày]]="","",Table1[[#This Row],[Ngày]])</f>
        <v/>
      </c>
      <c r="E2440" s="27" t="str">
        <f>IF(Table1[[#This Row],[Ngày2]]="","",MONTH(Table1[[#This Row],[Ngày2]]))</f>
        <v/>
      </c>
      <c r="G2440" s="5">
        <f>IF(AND(Table1[[#This Row],[Số phiếu thu]]&lt;&gt;"",Table1[[#This Row],[Số phiếu chi]]=""),"T",IF(AND(Table1[[#This Row],[Số phiếu thu]]="",Table1[[#This Row],[Số phiếu chi]]&lt;&gt;""),"C",0))</f>
        <v>0</v>
      </c>
    </row>
    <row r="2441" spans="4:7" x14ac:dyDescent="0.25">
      <c r="D2441" s="2" t="str">
        <f>IF(Table1[[#This Row],[Ngày]]="","",Table1[[#This Row],[Ngày]])</f>
        <v/>
      </c>
      <c r="E2441" s="27" t="str">
        <f>IF(Table1[[#This Row],[Ngày2]]="","",MONTH(Table1[[#This Row],[Ngày2]]))</f>
        <v/>
      </c>
      <c r="G2441" s="5">
        <f>IF(AND(Table1[[#This Row],[Số phiếu thu]]&lt;&gt;"",Table1[[#This Row],[Số phiếu chi]]=""),"T",IF(AND(Table1[[#This Row],[Số phiếu thu]]="",Table1[[#This Row],[Số phiếu chi]]&lt;&gt;""),"C",0))</f>
        <v>0</v>
      </c>
    </row>
    <row r="2442" spans="4:7" x14ac:dyDescent="0.25">
      <c r="D2442" s="2" t="str">
        <f>IF(Table1[[#This Row],[Ngày]]="","",Table1[[#This Row],[Ngày]])</f>
        <v/>
      </c>
      <c r="E2442" s="27" t="str">
        <f>IF(Table1[[#This Row],[Ngày2]]="","",MONTH(Table1[[#This Row],[Ngày2]]))</f>
        <v/>
      </c>
      <c r="G2442" s="5">
        <f>IF(AND(Table1[[#This Row],[Số phiếu thu]]&lt;&gt;"",Table1[[#This Row],[Số phiếu chi]]=""),"T",IF(AND(Table1[[#This Row],[Số phiếu thu]]="",Table1[[#This Row],[Số phiếu chi]]&lt;&gt;""),"C",0))</f>
        <v>0</v>
      </c>
    </row>
    <row r="2443" spans="4:7" x14ac:dyDescent="0.25">
      <c r="D2443" s="2" t="str">
        <f>IF(Table1[[#This Row],[Ngày]]="","",Table1[[#This Row],[Ngày]])</f>
        <v/>
      </c>
      <c r="E2443" s="27" t="str">
        <f>IF(Table1[[#This Row],[Ngày2]]="","",MONTH(Table1[[#This Row],[Ngày2]]))</f>
        <v/>
      </c>
      <c r="G2443" s="5">
        <f>IF(AND(Table1[[#This Row],[Số phiếu thu]]&lt;&gt;"",Table1[[#This Row],[Số phiếu chi]]=""),"T",IF(AND(Table1[[#This Row],[Số phiếu thu]]="",Table1[[#This Row],[Số phiếu chi]]&lt;&gt;""),"C",0))</f>
        <v>0</v>
      </c>
    </row>
    <row r="2444" spans="4:7" x14ac:dyDescent="0.25">
      <c r="D2444" s="2" t="str">
        <f>IF(Table1[[#This Row],[Ngày]]="","",Table1[[#This Row],[Ngày]])</f>
        <v/>
      </c>
      <c r="E2444" s="27" t="str">
        <f>IF(Table1[[#This Row],[Ngày2]]="","",MONTH(Table1[[#This Row],[Ngày2]]))</f>
        <v/>
      </c>
      <c r="G2444" s="5">
        <f>IF(AND(Table1[[#This Row],[Số phiếu thu]]&lt;&gt;"",Table1[[#This Row],[Số phiếu chi]]=""),"T",IF(AND(Table1[[#This Row],[Số phiếu thu]]="",Table1[[#This Row],[Số phiếu chi]]&lt;&gt;""),"C",0))</f>
        <v>0</v>
      </c>
    </row>
    <row r="2445" spans="4:7" x14ac:dyDescent="0.25">
      <c r="D2445" s="2" t="str">
        <f>IF(Table1[[#This Row],[Ngày]]="","",Table1[[#This Row],[Ngày]])</f>
        <v/>
      </c>
      <c r="E2445" s="27" t="str">
        <f>IF(Table1[[#This Row],[Ngày2]]="","",MONTH(Table1[[#This Row],[Ngày2]]))</f>
        <v/>
      </c>
      <c r="G2445" s="5">
        <f>IF(AND(Table1[[#This Row],[Số phiếu thu]]&lt;&gt;"",Table1[[#This Row],[Số phiếu chi]]=""),"T",IF(AND(Table1[[#This Row],[Số phiếu thu]]="",Table1[[#This Row],[Số phiếu chi]]&lt;&gt;""),"C",0))</f>
        <v>0</v>
      </c>
    </row>
    <row r="2446" spans="4:7" x14ac:dyDescent="0.25">
      <c r="D2446" s="2" t="str">
        <f>IF(Table1[[#This Row],[Ngày]]="","",Table1[[#This Row],[Ngày]])</f>
        <v/>
      </c>
      <c r="E2446" s="27" t="str">
        <f>IF(Table1[[#This Row],[Ngày2]]="","",MONTH(Table1[[#This Row],[Ngày2]]))</f>
        <v/>
      </c>
      <c r="G2446" s="5">
        <f>IF(AND(Table1[[#This Row],[Số phiếu thu]]&lt;&gt;"",Table1[[#This Row],[Số phiếu chi]]=""),"T",IF(AND(Table1[[#This Row],[Số phiếu thu]]="",Table1[[#This Row],[Số phiếu chi]]&lt;&gt;""),"C",0))</f>
        <v>0</v>
      </c>
    </row>
    <row r="2447" spans="4:7" x14ac:dyDescent="0.25">
      <c r="D2447" s="2" t="str">
        <f>IF(Table1[[#This Row],[Ngày]]="","",Table1[[#This Row],[Ngày]])</f>
        <v/>
      </c>
      <c r="E2447" s="27" t="str">
        <f>IF(Table1[[#This Row],[Ngày2]]="","",MONTH(Table1[[#This Row],[Ngày2]]))</f>
        <v/>
      </c>
      <c r="G2447" s="5">
        <f>IF(AND(Table1[[#This Row],[Số phiếu thu]]&lt;&gt;"",Table1[[#This Row],[Số phiếu chi]]=""),"T",IF(AND(Table1[[#This Row],[Số phiếu thu]]="",Table1[[#This Row],[Số phiếu chi]]&lt;&gt;""),"C",0))</f>
        <v>0</v>
      </c>
    </row>
    <row r="2448" spans="4:7" x14ac:dyDescent="0.25">
      <c r="D2448" s="2" t="str">
        <f>IF(Table1[[#This Row],[Ngày]]="","",Table1[[#This Row],[Ngày]])</f>
        <v/>
      </c>
      <c r="E2448" s="27" t="str">
        <f>IF(Table1[[#This Row],[Ngày2]]="","",MONTH(Table1[[#This Row],[Ngày2]]))</f>
        <v/>
      </c>
      <c r="G2448" s="5">
        <f>IF(AND(Table1[[#This Row],[Số phiếu thu]]&lt;&gt;"",Table1[[#This Row],[Số phiếu chi]]=""),"T",IF(AND(Table1[[#This Row],[Số phiếu thu]]="",Table1[[#This Row],[Số phiếu chi]]&lt;&gt;""),"C",0))</f>
        <v>0</v>
      </c>
    </row>
    <row r="2449" spans="4:7" x14ac:dyDescent="0.25">
      <c r="D2449" s="2" t="str">
        <f>IF(Table1[[#This Row],[Ngày]]="","",Table1[[#This Row],[Ngày]])</f>
        <v/>
      </c>
      <c r="E2449" s="27" t="str">
        <f>IF(Table1[[#This Row],[Ngày2]]="","",MONTH(Table1[[#This Row],[Ngày2]]))</f>
        <v/>
      </c>
      <c r="G2449" s="5">
        <f>IF(AND(Table1[[#This Row],[Số phiếu thu]]&lt;&gt;"",Table1[[#This Row],[Số phiếu chi]]=""),"T",IF(AND(Table1[[#This Row],[Số phiếu thu]]="",Table1[[#This Row],[Số phiếu chi]]&lt;&gt;""),"C",0))</f>
        <v>0</v>
      </c>
    </row>
    <row r="2450" spans="4:7" x14ac:dyDescent="0.25">
      <c r="D2450" s="2" t="str">
        <f>IF(Table1[[#This Row],[Ngày]]="","",Table1[[#This Row],[Ngày]])</f>
        <v/>
      </c>
      <c r="E2450" s="27" t="str">
        <f>IF(Table1[[#This Row],[Ngày2]]="","",MONTH(Table1[[#This Row],[Ngày2]]))</f>
        <v/>
      </c>
      <c r="G2450" s="5">
        <f>IF(AND(Table1[[#This Row],[Số phiếu thu]]&lt;&gt;"",Table1[[#This Row],[Số phiếu chi]]=""),"T",IF(AND(Table1[[#This Row],[Số phiếu thu]]="",Table1[[#This Row],[Số phiếu chi]]&lt;&gt;""),"C",0))</f>
        <v>0</v>
      </c>
    </row>
    <row r="2451" spans="4:7" x14ac:dyDescent="0.25">
      <c r="D2451" s="2" t="str">
        <f>IF(Table1[[#This Row],[Ngày]]="","",Table1[[#This Row],[Ngày]])</f>
        <v/>
      </c>
      <c r="E2451" s="27" t="str">
        <f>IF(Table1[[#This Row],[Ngày2]]="","",MONTH(Table1[[#This Row],[Ngày2]]))</f>
        <v/>
      </c>
      <c r="G2451" s="5">
        <f>IF(AND(Table1[[#This Row],[Số phiếu thu]]&lt;&gt;"",Table1[[#This Row],[Số phiếu chi]]=""),"T",IF(AND(Table1[[#This Row],[Số phiếu thu]]="",Table1[[#This Row],[Số phiếu chi]]&lt;&gt;""),"C",0))</f>
        <v>0</v>
      </c>
    </row>
    <row r="2452" spans="4:7" x14ac:dyDescent="0.25">
      <c r="D2452" s="2" t="str">
        <f>IF(Table1[[#This Row],[Ngày]]="","",Table1[[#This Row],[Ngày]])</f>
        <v/>
      </c>
      <c r="E2452" s="27" t="str">
        <f>IF(Table1[[#This Row],[Ngày2]]="","",MONTH(Table1[[#This Row],[Ngày2]]))</f>
        <v/>
      </c>
      <c r="G2452" s="5">
        <f>IF(AND(Table1[[#This Row],[Số phiếu thu]]&lt;&gt;"",Table1[[#This Row],[Số phiếu chi]]=""),"T",IF(AND(Table1[[#This Row],[Số phiếu thu]]="",Table1[[#This Row],[Số phiếu chi]]&lt;&gt;""),"C",0))</f>
        <v>0</v>
      </c>
    </row>
    <row r="2453" spans="4:7" x14ac:dyDescent="0.25">
      <c r="D2453" s="2" t="str">
        <f>IF(Table1[[#This Row],[Ngày]]="","",Table1[[#This Row],[Ngày]])</f>
        <v/>
      </c>
      <c r="E2453" s="27" t="str">
        <f>IF(Table1[[#This Row],[Ngày2]]="","",MONTH(Table1[[#This Row],[Ngày2]]))</f>
        <v/>
      </c>
      <c r="G2453" s="5">
        <f>IF(AND(Table1[[#This Row],[Số phiếu thu]]&lt;&gt;"",Table1[[#This Row],[Số phiếu chi]]=""),"T",IF(AND(Table1[[#This Row],[Số phiếu thu]]="",Table1[[#This Row],[Số phiếu chi]]&lt;&gt;""),"C",0))</f>
        <v>0</v>
      </c>
    </row>
    <row r="2454" spans="4:7" x14ac:dyDescent="0.25">
      <c r="D2454" s="2" t="str">
        <f>IF(Table1[[#This Row],[Ngày]]="","",Table1[[#This Row],[Ngày]])</f>
        <v/>
      </c>
      <c r="E2454" s="27" t="str">
        <f>IF(Table1[[#This Row],[Ngày2]]="","",MONTH(Table1[[#This Row],[Ngày2]]))</f>
        <v/>
      </c>
      <c r="G2454" s="5">
        <f>IF(AND(Table1[[#This Row],[Số phiếu thu]]&lt;&gt;"",Table1[[#This Row],[Số phiếu chi]]=""),"T",IF(AND(Table1[[#This Row],[Số phiếu thu]]="",Table1[[#This Row],[Số phiếu chi]]&lt;&gt;""),"C",0))</f>
        <v>0</v>
      </c>
    </row>
    <row r="2455" spans="4:7" x14ac:dyDescent="0.25">
      <c r="D2455" s="2" t="str">
        <f>IF(Table1[[#This Row],[Ngày]]="","",Table1[[#This Row],[Ngày]])</f>
        <v/>
      </c>
      <c r="E2455" s="27" t="str">
        <f>IF(Table1[[#This Row],[Ngày2]]="","",MONTH(Table1[[#This Row],[Ngày2]]))</f>
        <v/>
      </c>
      <c r="G2455" s="5">
        <f>IF(AND(Table1[[#This Row],[Số phiếu thu]]&lt;&gt;"",Table1[[#This Row],[Số phiếu chi]]=""),"T",IF(AND(Table1[[#This Row],[Số phiếu thu]]="",Table1[[#This Row],[Số phiếu chi]]&lt;&gt;""),"C",0))</f>
        <v>0</v>
      </c>
    </row>
    <row r="2456" spans="4:7" x14ac:dyDescent="0.25">
      <c r="D2456" s="2" t="str">
        <f>IF(Table1[[#This Row],[Ngày]]="","",Table1[[#This Row],[Ngày]])</f>
        <v/>
      </c>
      <c r="E2456" s="27" t="str">
        <f>IF(Table1[[#This Row],[Ngày2]]="","",MONTH(Table1[[#This Row],[Ngày2]]))</f>
        <v/>
      </c>
      <c r="G2456" s="5">
        <f>IF(AND(Table1[[#This Row],[Số phiếu thu]]&lt;&gt;"",Table1[[#This Row],[Số phiếu chi]]=""),"T",IF(AND(Table1[[#This Row],[Số phiếu thu]]="",Table1[[#This Row],[Số phiếu chi]]&lt;&gt;""),"C",0))</f>
        <v>0</v>
      </c>
    </row>
    <row r="2457" spans="4:7" x14ac:dyDescent="0.25">
      <c r="D2457" s="2" t="str">
        <f>IF(Table1[[#This Row],[Ngày]]="","",Table1[[#This Row],[Ngày]])</f>
        <v/>
      </c>
      <c r="E2457" s="27" t="str">
        <f>IF(Table1[[#This Row],[Ngày2]]="","",MONTH(Table1[[#This Row],[Ngày2]]))</f>
        <v/>
      </c>
      <c r="G2457" s="5">
        <f>IF(AND(Table1[[#This Row],[Số phiếu thu]]&lt;&gt;"",Table1[[#This Row],[Số phiếu chi]]=""),"T",IF(AND(Table1[[#This Row],[Số phiếu thu]]="",Table1[[#This Row],[Số phiếu chi]]&lt;&gt;""),"C",0))</f>
        <v>0</v>
      </c>
    </row>
    <row r="2458" spans="4:7" x14ac:dyDescent="0.25">
      <c r="D2458" s="2" t="str">
        <f>IF(Table1[[#This Row],[Ngày]]="","",Table1[[#This Row],[Ngày]])</f>
        <v/>
      </c>
      <c r="E2458" s="27" t="str">
        <f>IF(Table1[[#This Row],[Ngày2]]="","",MONTH(Table1[[#This Row],[Ngày2]]))</f>
        <v/>
      </c>
      <c r="G2458" s="5">
        <f>IF(AND(Table1[[#This Row],[Số phiếu thu]]&lt;&gt;"",Table1[[#This Row],[Số phiếu chi]]=""),"T",IF(AND(Table1[[#This Row],[Số phiếu thu]]="",Table1[[#This Row],[Số phiếu chi]]&lt;&gt;""),"C",0))</f>
        <v>0</v>
      </c>
    </row>
    <row r="2459" spans="4:7" x14ac:dyDescent="0.25">
      <c r="D2459" s="2" t="str">
        <f>IF(Table1[[#This Row],[Ngày]]="","",Table1[[#This Row],[Ngày]])</f>
        <v/>
      </c>
      <c r="E2459" s="27" t="str">
        <f>IF(Table1[[#This Row],[Ngày2]]="","",MONTH(Table1[[#This Row],[Ngày2]]))</f>
        <v/>
      </c>
      <c r="G2459" s="5">
        <f>IF(AND(Table1[[#This Row],[Số phiếu thu]]&lt;&gt;"",Table1[[#This Row],[Số phiếu chi]]=""),"T",IF(AND(Table1[[#This Row],[Số phiếu thu]]="",Table1[[#This Row],[Số phiếu chi]]&lt;&gt;""),"C",0))</f>
        <v>0</v>
      </c>
    </row>
    <row r="2460" spans="4:7" x14ac:dyDescent="0.25">
      <c r="D2460" s="2" t="str">
        <f>IF(Table1[[#This Row],[Ngày]]="","",Table1[[#This Row],[Ngày]])</f>
        <v/>
      </c>
      <c r="E2460" s="27" t="str">
        <f>IF(Table1[[#This Row],[Ngày2]]="","",MONTH(Table1[[#This Row],[Ngày2]]))</f>
        <v/>
      </c>
      <c r="G2460" s="5">
        <f>IF(AND(Table1[[#This Row],[Số phiếu thu]]&lt;&gt;"",Table1[[#This Row],[Số phiếu chi]]=""),"T",IF(AND(Table1[[#This Row],[Số phiếu thu]]="",Table1[[#This Row],[Số phiếu chi]]&lt;&gt;""),"C",0))</f>
        <v>0</v>
      </c>
    </row>
    <row r="2461" spans="4:7" x14ac:dyDescent="0.25">
      <c r="D2461" s="2" t="str">
        <f>IF(Table1[[#This Row],[Ngày]]="","",Table1[[#This Row],[Ngày]])</f>
        <v/>
      </c>
      <c r="E2461" s="27" t="str">
        <f>IF(Table1[[#This Row],[Ngày2]]="","",MONTH(Table1[[#This Row],[Ngày2]]))</f>
        <v/>
      </c>
      <c r="G2461" s="5">
        <f>IF(AND(Table1[[#This Row],[Số phiếu thu]]&lt;&gt;"",Table1[[#This Row],[Số phiếu chi]]=""),"T",IF(AND(Table1[[#This Row],[Số phiếu thu]]="",Table1[[#This Row],[Số phiếu chi]]&lt;&gt;""),"C",0))</f>
        <v>0</v>
      </c>
    </row>
    <row r="2462" spans="4:7" x14ac:dyDescent="0.25">
      <c r="D2462" s="2" t="str">
        <f>IF(Table1[[#This Row],[Ngày]]="","",Table1[[#This Row],[Ngày]])</f>
        <v/>
      </c>
      <c r="E2462" s="27" t="str">
        <f>IF(Table1[[#This Row],[Ngày2]]="","",MONTH(Table1[[#This Row],[Ngày2]]))</f>
        <v/>
      </c>
      <c r="G2462" s="5">
        <f>IF(AND(Table1[[#This Row],[Số phiếu thu]]&lt;&gt;"",Table1[[#This Row],[Số phiếu chi]]=""),"T",IF(AND(Table1[[#This Row],[Số phiếu thu]]="",Table1[[#This Row],[Số phiếu chi]]&lt;&gt;""),"C",0))</f>
        <v>0</v>
      </c>
    </row>
    <row r="2463" spans="4:7" x14ac:dyDescent="0.25">
      <c r="D2463" s="2" t="str">
        <f>IF(Table1[[#This Row],[Ngày]]="","",Table1[[#This Row],[Ngày]])</f>
        <v/>
      </c>
      <c r="E2463" s="27" t="str">
        <f>IF(Table1[[#This Row],[Ngày2]]="","",MONTH(Table1[[#This Row],[Ngày2]]))</f>
        <v/>
      </c>
      <c r="G2463" s="5">
        <f>IF(AND(Table1[[#This Row],[Số phiếu thu]]&lt;&gt;"",Table1[[#This Row],[Số phiếu chi]]=""),"T",IF(AND(Table1[[#This Row],[Số phiếu thu]]="",Table1[[#This Row],[Số phiếu chi]]&lt;&gt;""),"C",0))</f>
        <v>0</v>
      </c>
    </row>
    <row r="2464" spans="4:7" x14ac:dyDescent="0.25">
      <c r="D2464" s="2" t="str">
        <f>IF(Table1[[#This Row],[Ngày]]="","",Table1[[#This Row],[Ngày]])</f>
        <v/>
      </c>
      <c r="E2464" s="27" t="str">
        <f>IF(Table1[[#This Row],[Ngày2]]="","",MONTH(Table1[[#This Row],[Ngày2]]))</f>
        <v/>
      </c>
      <c r="G2464" s="5">
        <f>IF(AND(Table1[[#This Row],[Số phiếu thu]]&lt;&gt;"",Table1[[#This Row],[Số phiếu chi]]=""),"T",IF(AND(Table1[[#This Row],[Số phiếu thu]]="",Table1[[#This Row],[Số phiếu chi]]&lt;&gt;""),"C",0))</f>
        <v>0</v>
      </c>
    </row>
    <row r="2465" spans="4:7" x14ac:dyDescent="0.25">
      <c r="D2465" s="2" t="str">
        <f>IF(Table1[[#This Row],[Ngày]]="","",Table1[[#This Row],[Ngày]])</f>
        <v/>
      </c>
      <c r="E2465" s="27" t="str">
        <f>IF(Table1[[#This Row],[Ngày2]]="","",MONTH(Table1[[#This Row],[Ngày2]]))</f>
        <v/>
      </c>
      <c r="G2465" s="5">
        <f>IF(AND(Table1[[#This Row],[Số phiếu thu]]&lt;&gt;"",Table1[[#This Row],[Số phiếu chi]]=""),"T",IF(AND(Table1[[#This Row],[Số phiếu thu]]="",Table1[[#This Row],[Số phiếu chi]]&lt;&gt;""),"C",0))</f>
        <v>0</v>
      </c>
    </row>
    <row r="2466" spans="4:7" x14ac:dyDescent="0.25">
      <c r="D2466" s="2" t="str">
        <f>IF(Table1[[#This Row],[Ngày]]="","",Table1[[#This Row],[Ngày]])</f>
        <v/>
      </c>
      <c r="E2466" s="27" t="str">
        <f>IF(Table1[[#This Row],[Ngày2]]="","",MONTH(Table1[[#This Row],[Ngày2]]))</f>
        <v/>
      </c>
      <c r="G2466" s="5">
        <f>IF(AND(Table1[[#This Row],[Số phiếu thu]]&lt;&gt;"",Table1[[#This Row],[Số phiếu chi]]=""),"T",IF(AND(Table1[[#This Row],[Số phiếu thu]]="",Table1[[#This Row],[Số phiếu chi]]&lt;&gt;""),"C",0))</f>
        <v>0</v>
      </c>
    </row>
    <row r="2467" spans="4:7" x14ac:dyDescent="0.25">
      <c r="D2467" s="2" t="str">
        <f>IF(Table1[[#This Row],[Ngày]]="","",Table1[[#This Row],[Ngày]])</f>
        <v/>
      </c>
      <c r="E2467" s="27" t="str">
        <f>IF(Table1[[#This Row],[Ngày2]]="","",MONTH(Table1[[#This Row],[Ngày2]]))</f>
        <v/>
      </c>
      <c r="G2467" s="5">
        <f>IF(AND(Table1[[#This Row],[Số phiếu thu]]&lt;&gt;"",Table1[[#This Row],[Số phiếu chi]]=""),"T",IF(AND(Table1[[#This Row],[Số phiếu thu]]="",Table1[[#This Row],[Số phiếu chi]]&lt;&gt;""),"C",0))</f>
        <v>0</v>
      </c>
    </row>
    <row r="2468" spans="4:7" x14ac:dyDescent="0.25">
      <c r="D2468" s="2" t="str">
        <f>IF(Table1[[#This Row],[Ngày]]="","",Table1[[#This Row],[Ngày]])</f>
        <v/>
      </c>
      <c r="E2468" s="27" t="str">
        <f>IF(Table1[[#This Row],[Ngày2]]="","",MONTH(Table1[[#This Row],[Ngày2]]))</f>
        <v/>
      </c>
      <c r="G2468" s="5">
        <f>IF(AND(Table1[[#This Row],[Số phiếu thu]]&lt;&gt;"",Table1[[#This Row],[Số phiếu chi]]=""),"T",IF(AND(Table1[[#This Row],[Số phiếu thu]]="",Table1[[#This Row],[Số phiếu chi]]&lt;&gt;""),"C",0))</f>
        <v>0</v>
      </c>
    </row>
    <row r="2469" spans="4:7" x14ac:dyDescent="0.25">
      <c r="D2469" s="2" t="str">
        <f>IF(Table1[[#This Row],[Ngày]]="","",Table1[[#This Row],[Ngày]])</f>
        <v/>
      </c>
      <c r="E2469" s="27" t="str">
        <f>IF(Table1[[#This Row],[Ngày2]]="","",MONTH(Table1[[#This Row],[Ngày2]]))</f>
        <v/>
      </c>
      <c r="G2469" s="5">
        <f>IF(AND(Table1[[#This Row],[Số phiếu thu]]&lt;&gt;"",Table1[[#This Row],[Số phiếu chi]]=""),"T",IF(AND(Table1[[#This Row],[Số phiếu thu]]="",Table1[[#This Row],[Số phiếu chi]]&lt;&gt;""),"C",0))</f>
        <v>0</v>
      </c>
    </row>
    <row r="2470" spans="4:7" x14ac:dyDescent="0.25">
      <c r="D2470" s="2" t="str">
        <f>IF(Table1[[#This Row],[Ngày]]="","",Table1[[#This Row],[Ngày]])</f>
        <v/>
      </c>
      <c r="E2470" s="27" t="str">
        <f>IF(Table1[[#This Row],[Ngày2]]="","",MONTH(Table1[[#This Row],[Ngày2]]))</f>
        <v/>
      </c>
      <c r="G2470" s="5">
        <f>IF(AND(Table1[[#This Row],[Số phiếu thu]]&lt;&gt;"",Table1[[#This Row],[Số phiếu chi]]=""),"T",IF(AND(Table1[[#This Row],[Số phiếu thu]]="",Table1[[#This Row],[Số phiếu chi]]&lt;&gt;""),"C",0))</f>
        <v>0</v>
      </c>
    </row>
    <row r="2471" spans="4:7" x14ac:dyDescent="0.25">
      <c r="D2471" s="2" t="str">
        <f>IF(Table1[[#This Row],[Ngày]]="","",Table1[[#This Row],[Ngày]])</f>
        <v/>
      </c>
      <c r="E2471" s="27" t="str">
        <f>IF(Table1[[#This Row],[Ngày2]]="","",MONTH(Table1[[#This Row],[Ngày2]]))</f>
        <v/>
      </c>
      <c r="G2471" s="5">
        <f>IF(AND(Table1[[#This Row],[Số phiếu thu]]&lt;&gt;"",Table1[[#This Row],[Số phiếu chi]]=""),"T",IF(AND(Table1[[#This Row],[Số phiếu thu]]="",Table1[[#This Row],[Số phiếu chi]]&lt;&gt;""),"C",0))</f>
        <v>0</v>
      </c>
    </row>
    <row r="2472" spans="4:7" x14ac:dyDescent="0.25">
      <c r="D2472" s="2" t="str">
        <f>IF(Table1[[#This Row],[Ngày]]="","",Table1[[#This Row],[Ngày]])</f>
        <v/>
      </c>
      <c r="E2472" s="27" t="str">
        <f>IF(Table1[[#This Row],[Ngày2]]="","",MONTH(Table1[[#This Row],[Ngày2]]))</f>
        <v/>
      </c>
      <c r="G2472" s="5">
        <f>IF(AND(Table1[[#This Row],[Số phiếu thu]]&lt;&gt;"",Table1[[#This Row],[Số phiếu chi]]=""),"T",IF(AND(Table1[[#This Row],[Số phiếu thu]]="",Table1[[#This Row],[Số phiếu chi]]&lt;&gt;""),"C",0))</f>
        <v>0</v>
      </c>
    </row>
    <row r="2473" spans="4:7" x14ac:dyDescent="0.25">
      <c r="D2473" s="2" t="str">
        <f>IF(Table1[[#This Row],[Ngày]]="","",Table1[[#This Row],[Ngày]])</f>
        <v/>
      </c>
      <c r="E2473" s="27" t="str">
        <f>IF(Table1[[#This Row],[Ngày2]]="","",MONTH(Table1[[#This Row],[Ngày2]]))</f>
        <v/>
      </c>
      <c r="G2473" s="5">
        <f>IF(AND(Table1[[#This Row],[Số phiếu thu]]&lt;&gt;"",Table1[[#This Row],[Số phiếu chi]]=""),"T",IF(AND(Table1[[#This Row],[Số phiếu thu]]="",Table1[[#This Row],[Số phiếu chi]]&lt;&gt;""),"C",0))</f>
        <v>0</v>
      </c>
    </row>
    <row r="2474" spans="4:7" x14ac:dyDescent="0.25">
      <c r="D2474" s="2" t="str">
        <f>IF(Table1[[#This Row],[Ngày]]="","",Table1[[#This Row],[Ngày]])</f>
        <v/>
      </c>
      <c r="E2474" s="27" t="str">
        <f>IF(Table1[[#This Row],[Ngày2]]="","",MONTH(Table1[[#This Row],[Ngày2]]))</f>
        <v/>
      </c>
      <c r="G2474" s="5">
        <f>IF(AND(Table1[[#This Row],[Số phiếu thu]]&lt;&gt;"",Table1[[#This Row],[Số phiếu chi]]=""),"T",IF(AND(Table1[[#This Row],[Số phiếu thu]]="",Table1[[#This Row],[Số phiếu chi]]&lt;&gt;""),"C",0))</f>
        <v>0</v>
      </c>
    </row>
    <row r="2475" spans="4:7" x14ac:dyDescent="0.25">
      <c r="D2475" s="2" t="str">
        <f>IF(Table1[[#This Row],[Ngày]]="","",Table1[[#This Row],[Ngày]])</f>
        <v/>
      </c>
      <c r="E2475" s="27" t="str">
        <f>IF(Table1[[#This Row],[Ngày2]]="","",MONTH(Table1[[#This Row],[Ngày2]]))</f>
        <v/>
      </c>
      <c r="G2475" s="5">
        <f>IF(AND(Table1[[#This Row],[Số phiếu thu]]&lt;&gt;"",Table1[[#This Row],[Số phiếu chi]]=""),"T",IF(AND(Table1[[#This Row],[Số phiếu thu]]="",Table1[[#This Row],[Số phiếu chi]]&lt;&gt;""),"C",0))</f>
        <v>0</v>
      </c>
    </row>
    <row r="2476" spans="4:7" x14ac:dyDescent="0.25">
      <c r="D2476" s="2" t="str">
        <f>IF(Table1[[#This Row],[Ngày]]="","",Table1[[#This Row],[Ngày]])</f>
        <v/>
      </c>
      <c r="E2476" s="27" t="str">
        <f>IF(Table1[[#This Row],[Ngày2]]="","",MONTH(Table1[[#This Row],[Ngày2]]))</f>
        <v/>
      </c>
      <c r="G2476" s="5">
        <f>IF(AND(Table1[[#This Row],[Số phiếu thu]]&lt;&gt;"",Table1[[#This Row],[Số phiếu chi]]=""),"T",IF(AND(Table1[[#This Row],[Số phiếu thu]]="",Table1[[#This Row],[Số phiếu chi]]&lt;&gt;""),"C",0))</f>
        <v>0</v>
      </c>
    </row>
    <row r="2477" spans="4:7" x14ac:dyDescent="0.25">
      <c r="D2477" s="2" t="str">
        <f>IF(Table1[[#This Row],[Ngày]]="","",Table1[[#This Row],[Ngày]])</f>
        <v/>
      </c>
      <c r="E2477" s="27" t="str">
        <f>IF(Table1[[#This Row],[Ngày2]]="","",MONTH(Table1[[#This Row],[Ngày2]]))</f>
        <v/>
      </c>
      <c r="G2477" s="5">
        <f>IF(AND(Table1[[#This Row],[Số phiếu thu]]&lt;&gt;"",Table1[[#This Row],[Số phiếu chi]]=""),"T",IF(AND(Table1[[#This Row],[Số phiếu thu]]="",Table1[[#This Row],[Số phiếu chi]]&lt;&gt;""),"C",0))</f>
        <v>0</v>
      </c>
    </row>
    <row r="2478" spans="4:7" x14ac:dyDescent="0.25">
      <c r="D2478" s="2" t="str">
        <f>IF(Table1[[#This Row],[Ngày]]="","",Table1[[#This Row],[Ngày]])</f>
        <v/>
      </c>
      <c r="E2478" s="27" t="str">
        <f>IF(Table1[[#This Row],[Ngày2]]="","",MONTH(Table1[[#This Row],[Ngày2]]))</f>
        <v/>
      </c>
      <c r="G2478" s="5">
        <f>IF(AND(Table1[[#This Row],[Số phiếu thu]]&lt;&gt;"",Table1[[#This Row],[Số phiếu chi]]=""),"T",IF(AND(Table1[[#This Row],[Số phiếu thu]]="",Table1[[#This Row],[Số phiếu chi]]&lt;&gt;""),"C",0))</f>
        <v>0</v>
      </c>
    </row>
    <row r="2479" spans="4:7" x14ac:dyDescent="0.25">
      <c r="D2479" s="2" t="str">
        <f>IF(Table1[[#This Row],[Ngày]]="","",Table1[[#This Row],[Ngày]])</f>
        <v/>
      </c>
      <c r="E2479" s="27" t="str">
        <f>IF(Table1[[#This Row],[Ngày2]]="","",MONTH(Table1[[#This Row],[Ngày2]]))</f>
        <v/>
      </c>
      <c r="G2479" s="5">
        <f>IF(AND(Table1[[#This Row],[Số phiếu thu]]&lt;&gt;"",Table1[[#This Row],[Số phiếu chi]]=""),"T",IF(AND(Table1[[#This Row],[Số phiếu thu]]="",Table1[[#This Row],[Số phiếu chi]]&lt;&gt;""),"C",0))</f>
        <v>0</v>
      </c>
    </row>
    <row r="2480" spans="4:7" x14ac:dyDescent="0.25">
      <c r="D2480" s="2" t="str">
        <f>IF(Table1[[#This Row],[Ngày]]="","",Table1[[#This Row],[Ngày]])</f>
        <v/>
      </c>
      <c r="E2480" s="27" t="str">
        <f>IF(Table1[[#This Row],[Ngày2]]="","",MONTH(Table1[[#This Row],[Ngày2]]))</f>
        <v/>
      </c>
      <c r="G2480" s="5">
        <f>IF(AND(Table1[[#This Row],[Số phiếu thu]]&lt;&gt;"",Table1[[#This Row],[Số phiếu chi]]=""),"T",IF(AND(Table1[[#This Row],[Số phiếu thu]]="",Table1[[#This Row],[Số phiếu chi]]&lt;&gt;""),"C",0))</f>
        <v>0</v>
      </c>
    </row>
    <row r="2481" spans="4:7" x14ac:dyDescent="0.25">
      <c r="D2481" s="2" t="str">
        <f>IF(Table1[[#This Row],[Ngày]]="","",Table1[[#This Row],[Ngày]])</f>
        <v/>
      </c>
      <c r="E2481" s="27" t="str">
        <f>IF(Table1[[#This Row],[Ngày2]]="","",MONTH(Table1[[#This Row],[Ngày2]]))</f>
        <v/>
      </c>
      <c r="G2481" s="5">
        <f>IF(AND(Table1[[#This Row],[Số phiếu thu]]&lt;&gt;"",Table1[[#This Row],[Số phiếu chi]]=""),"T",IF(AND(Table1[[#This Row],[Số phiếu thu]]="",Table1[[#This Row],[Số phiếu chi]]&lt;&gt;""),"C",0))</f>
        <v>0</v>
      </c>
    </row>
    <row r="2482" spans="4:7" x14ac:dyDescent="0.25">
      <c r="D2482" s="2" t="str">
        <f>IF(Table1[[#This Row],[Ngày]]="","",Table1[[#This Row],[Ngày]])</f>
        <v/>
      </c>
      <c r="E2482" s="27" t="str">
        <f>IF(Table1[[#This Row],[Ngày2]]="","",MONTH(Table1[[#This Row],[Ngày2]]))</f>
        <v/>
      </c>
      <c r="G2482" s="5">
        <f>IF(AND(Table1[[#This Row],[Số phiếu thu]]&lt;&gt;"",Table1[[#This Row],[Số phiếu chi]]=""),"T",IF(AND(Table1[[#This Row],[Số phiếu thu]]="",Table1[[#This Row],[Số phiếu chi]]&lt;&gt;""),"C",0))</f>
        <v>0</v>
      </c>
    </row>
    <row r="2483" spans="4:7" x14ac:dyDescent="0.25">
      <c r="D2483" s="2" t="str">
        <f>IF(Table1[[#This Row],[Ngày]]="","",Table1[[#This Row],[Ngày]])</f>
        <v/>
      </c>
      <c r="E2483" s="27" t="str">
        <f>IF(Table1[[#This Row],[Ngày2]]="","",MONTH(Table1[[#This Row],[Ngày2]]))</f>
        <v/>
      </c>
      <c r="G2483" s="5">
        <f>IF(AND(Table1[[#This Row],[Số phiếu thu]]&lt;&gt;"",Table1[[#This Row],[Số phiếu chi]]=""),"T",IF(AND(Table1[[#This Row],[Số phiếu thu]]="",Table1[[#This Row],[Số phiếu chi]]&lt;&gt;""),"C",0))</f>
        <v>0</v>
      </c>
    </row>
    <row r="2484" spans="4:7" x14ac:dyDescent="0.25">
      <c r="D2484" s="2" t="str">
        <f>IF(Table1[[#This Row],[Ngày]]="","",Table1[[#This Row],[Ngày]])</f>
        <v/>
      </c>
      <c r="E2484" s="27" t="str">
        <f>IF(Table1[[#This Row],[Ngày2]]="","",MONTH(Table1[[#This Row],[Ngày2]]))</f>
        <v/>
      </c>
      <c r="G2484" s="5">
        <f>IF(AND(Table1[[#This Row],[Số phiếu thu]]&lt;&gt;"",Table1[[#This Row],[Số phiếu chi]]=""),"T",IF(AND(Table1[[#This Row],[Số phiếu thu]]="",Table1[[#This Row],[Số phiếu chi]]&lt;&gt;""),"C",0))</f>
        <v>0</v>
      </c>
    </row>
    <row r="2485" spans="4:7" x14ac:dyDescent="0.25">
      <c r="D2485" s="2" t="str">
        <f>IF(Table1[[#This Row],[Ngày]]="","",Table1[[#This Row],[Ngày]])</f>
        <v/>
      </c>
      <c r="E2485" s="27" t="str">
        <f>IF(Table1[[#This Row],[Ngày2]]="","",MONTH(Table1[[#This Row],[Ngày2]]))</f>
        <v/>
      </c>
      <c r="G2485" s="5">
        <f>IF(AND(Table1[[#This Row],[Số phiếu thu]]&lt;&gt;"",Table1[[#This Row],[Số phiếu chi]]=""),"T",IF(AND(Table1[[#This Row],[Số phiếu thu]]="",Table1[[#This Row],[Số phiếu chi]]&lt;&gt;""),"C",0))</f>
        <v>0</v>
      </c>
    </row>
    <row r="2486" spans="4:7" x14ac:dyDescent="0.25">
      <c r="D2486" s="2" t="str">
        <f>IF(Table1[[#This Row],[Ngày]]="","",Table1[[#This Row],[Ngày]])</f>
        <v/>
      </c>
      <c r="E2486" s="27" t="str">
        <f>IF(Table1[[#This Row],[Ngày2]]="","",MONTH(Table1[[#This Row],[Ngày2]]))</f>
        <v/>
      </c>
      <c r="G2486" s="5">
        <f>IF(AND(Table1[[#This Row],[Số phiếu thu]]&lt;&gt;"",Table1[[#This Row],[Số phiếu chi]]=""),"T",IF(AND(Table1[[#This Row],[Số phiếu thu]]="",Table1[[#This Row],[Số phiếu chi]]&lt;&gt;""),"C",0))</f>
        <v>0</v>
      </c>
    </row>
    <row r="2487" spans="4:7" x14ac:dyDescent="0.25">
      <c r="D2487" s="2" t="str">
        <f>IF(Table1[[#This Row],[Ngày]]="","",Table1[[#This Row],[Ngày]])</f>
        <v/>
      </c>
      <c r="E2487" s="27" t="str">
        <f>IF(Table1[[#This Row],[Ngày2]]="","",MONTH(Table1[[#This Row],[Ngày2]]))</f>
        <v/>
      </c>
      <c r="G2487" s="5">
        <f>IF(AND(Table1[[#This Row],[Số phiếu thu]]&lt;&gt;"",Table1[[#This Row],[Số phiếu chi]]=""),"T",IF(AND(Table1[[#This Row],[Số phiếu thu]]="",Table1[[#This Row],[Số phiếu chi]]&lt;&gt;""),"C",0))</f>
        <v>0</v>
      </c>
    </row>
    <row r="2488" spans="4:7" x14ac:dyDescent="0.25">
      <c r="D2488" s="2" t="str">
        <f>IF(Table1[[#This Row],[Ngày]]="","",Table1[[#This Row],[Ngày]])</f>
        <v/>
      </c>
      <c r="E2488" s="27" t="str">
        <f>IF(Table1[[#This Row],[Ngày2]]="","",MONTH(Table1[[#This Row],[Ngày2]]))</f>
        <v/>
      </c>
      <c r="G2488" s="5">
        <f>IF(AND(Table1[[#This Row],[Số phiếu thu]]&lt;&gt;"",Table1[[#This Row],[Số phiếu chi]]=""),"T",IF(AND(Table1[[#This Row],[Số phiếu thu]]="",Table1[[#This Row],[Số phiếu chi]]&lt;&gt;""),"C",0))</f>
        <v>0</v>
      </c>
    </row>
    <row r="2489" spans="4:7" x14ac:dyDescent="0.25">
      <c r="D2489" s="2" t="str">
        <f>IF(Table1[[#This Row],[Ngày]]="","",Table1[[#This Row],[Ngày]])</f>
        <v/>
      </c>
      <c r="E2489" s="27" t="str">
        <f>IF(Table1[[#This Row],[Ngày2]]="","",MONTH(Table1[[#This Row],[Ngày2]]))</f>
        <v/>
      </c>
      <c r="G2489" s="5">
        <f>IF(AND(Table1[[#This Row],[Số phiếu thu]]&lt;&gt;"",Table1[[#This Row],[Số phiếu chi]]=""),"T",IF(AND(Table1[[#This Row],[Số phiếu thu]]="",Table1[[#This Row],[Số phiếu chi]]&lt;&gt;""),"C",0))</f>
        <v>0</v>
      </c>
    </row>
    <row r="2490" spans="4:7" x14ac:dyDescent="0.25">
      <c r="D2490" s="2" t="str">
        <f>IF(Table1[[#This Row],[Ngày]]="","",Table1[[#This Row],[Ngày]])</f>
        <v/>
      </c>
      <c r="E2490" s="27" t="str">
        <f>IF(Table1[[#This Row],[Ngày2]]="","",MONTH(Table1[[#This Row],[Ngày2]]))</f>
        <v/>
      </c>
      <c r="G2490" s="5">
        <f>IF(AND(Table1[[#This Row],[Số phiếu thu]]&lt;&gt;"",Table1[[#This Row],[Số phiếu chi]]=""),"T",IF(AND(Table1[[#This Row],[Số phiếu thu]]="",Table1[[#This Row],[Số phiếu chi]]&lt;&gt;""),"C",0))</f>
        <v>0</v>
      </c>
    </row>
    <row r="2491" spans="4:7" x14ac:dyDescent="0.25">
      <c r="D2491" s="2" t="str">
        <f>IF(Table1[[#This Row],[Ngày]]="","",Table1[[#This Row],[Ngày]])</f>
        <v/>
      </c>
      <c r="E2491" s="27" t="str">
        <f>IF(Table1[[#This Row],[Ngày2]]="","",MONTH(Table1[[#This Row],[Ngày2]]))</f>
        <v/>
      </c>
      <c r="G2491" s="5">
        <f>IF(AND(Table1[[#This Row],[Số phiếu thu]]&lt;&gt;"",Table1[[#This Row],[Số phiếu chi]]=""),"T",IF(AND(Table1[[#This Row],[Số phiếu thu]]="",Table1[[#This Row],[Số phiếu chi]]&lt;&gt;""),"C",0))</f>
        <v>0</v>
      </c>
    </row>
    <row r="2492" spans="4:7" x14ac:dyDescent="0.25">
      <c r="D2492" s="2" t="str">
        <f>IF(Table1[[#This Row],[Ngày]]="","",Table1[[#This Row],[Ngày]])</f>
        <v/>
      </c>
      <c r="E2492" s="27" t="str">
        <f>IF(Table1[[#This Row],[Ngày2]]="","",MONTH(Table1[[#This Row],[Ngày2]]))</f>
        <v/>
      </c>
      <c r="G2492" s="5">
        <f>IF(AND(Table1[[#This Row],[Số phiếu thu]]&lt;&gt;"",Table1[[#This Row],[Số phiếu chi]]=""),"T",IF(AND(Table1[[#This Row],[Số phiếu thu]]="",Table1[[#This Row],[Số phiếu chi]]&lt;&gt;""),"C",0))</f>
        <v>0</v>
      </c>
    </row>
    <row r="2493" spans="4:7" x14ac:dyDescent="0.25">
      <c r="D2493" s="2" t="str">
        <f>IF(Table1[[#This Row],[Ngày]]="","",Table1[[#This Row],[Ngày]])</f>
        <v/>
      </c>
      <c r="E2493" s="27" t="str">
        <f>IF(Table1[[#This Row],[Ngày2]]="","",MONTH(Table1[[#This Row],[Ngày2]]))</f>
        <v/>
      </c>
      <c r="G2493" s="5">
        <f>IF(AND(Table1[[#This Row],[Số phiếu thu]]&lt;&gt;"",Table1[[#This Row],[Số phiếu chi]]=""),"T",IF(AND(Table1[[#This Row],[Số phiếu thu]]="",Table1[[#This Row],[Số phiếu chi]]&lt;&gt;""),"C",0))</f>
        <v>0</v>
      </c>
    </row>
    <row r="2494" spans="4:7" x14ac:dyDescent="0.25">
      <c r="D2494" s="2" t="str">
        <f>IF(Table1[[#This Row],[Ngày]]="","",Table1[[#This Row],[Ngày]])</f>
        <v/>
      </c>
      <c r="E2494" s="27" t="str">
        <f>IF(Table1[[#This Row],[Ngày2]]="","",MONTH(Table1[[#This Row],[Ngày2]]))</f>
        <v/>
      </c>
      <c r="G2494" s="5">
        <f>IF(AND(Table1[[#This Row],[Số phiếu thu]]&lt;&gt;"",Table1[[#This Row],[Số phiếu chi]]=""),"T",IF(AND(Table1[[#This Row],[Số phiếu thu]]="",Table1[[#This Row],[Số phiếu chi]]&lt;&gt;""),"C",0))</f>
        <v>0</v>
      </c>
    </row>
    <row r="2495" spans="4:7" x14ac:dyDescent="0.25">
      <c r="D2495" s="2" t="str">
        <f>IF(Table1[[#This Row],[Ngày]]="","",Table1[[#This Row],[Ngày]])</f>
        <v/>
      </c>
      <c r="E2495" s="27" t="str">
        <f>IF(Table1[[#This Row],[Ngày2]]="","",MONTH(Table1[[#This Row],[Ngày2]]))</f>
        <v/>
      </c>
      <c r="G2495" s="5">
        <f>IF(AND(Table1[[#This Row],[Số phiếu thu]]&lt;&gt;"",Table1[[#This Row],[Số phiếu chi]]=""),"T",IF(AND(Table1[[#This Row],[Số phiếu thu]]="",Table1[[#This Row],[Số phiếu chi]]&lt;&gt;""),"C",0))</f>
        <v>0</v>
      </c>
    </row>
    <row r="2496" spans="4:7" x14ac:dyDescent="0.25">
      <c r="D2496" s="2" t="str">
        <f>IF(Table1[[#This Row],[Ngày]]="","",Table1[[#This Row],[Ngày]])</f>
        <v/>
      </c>
      <c r="E2496" s="27" t="str">
        <f>IF(Table1[[#This Row],[Ngày2]]="","",MONTH(Table1[[#This Row],[Ngày2]]))</f>
        <v/>
      </c>
      <c r="G2496" s="5">
        <f>IF(AND(Table1[[#This Row],[Số phiếu thu]]&lt;&gt;"",Table1[[#This Row],[Số phiếu chi]]=""),"T",IF(AND(Table1[[#This Row],[Số phiếu thu]]="",Table1[[#This Row],[Số phiếu chi]]&lt;&gt;""),"C",0))</f>
        <v>0</v>
      </c>
    </row>
    <row r="2497" spans="4:7" x14ac:dyDescent="0.25">
      <c r="D2497" s="2" t="str">
        <f>IF(Table1[[#This Row],[Ngày]]="","",Table1[[#This Row],[Ngày]])</f>
        <v/>
      </c>
      <c r="E2497" s="27" t="str">
        <f>IF(Table1[[#This Row],[Ngày2]]="","",MONTH(Table1[[#This Row],[Ngày2]]))</f>
        <v/>
      </c>
      <c r="G2497" s="5">
        <f>IF(AND(Table1[[#This Row],[Số phiếu thu]]&lt;&gt;"",Table1[[#This Row],[Số phiếu chi]]=""),"T",IF(AND(Table1[[#This Row],[Số phiếu thu]]="",Table1[[#This Row],[Số phiếu chi]]&lt;&gt;""),"C",0))</f>
        <v>0</v>
      </c>
    </row>
    <row r="2498" spans="4:7" x14ac:dyDescent="0.25">
      <c r="D2498" s="2" t="str">
        <f>IF(Table1[[#This Row],[Ngày]]="","",Table1[[#This Row],[Ngày]])</f>
        <v/>
      </c>
      <c r="E2498" s="27" t="str">
        <f>IF(Table1[[#This Row],[Ngày2]]="","",MONTH(Table1[[#This Row],[Ngày2]]))</f>
        <v/>
      </c>
      <c r="G2498" s="5">
        <f>IF(AND(Table1[[#This Row],[Số phiếu thu]]&lt;&gt;"",Table1[[#This Row],[Số phiếu chi]]=""),"T",IF(AND(Table1[[#This Row],[Số phiếu thu]]="",Table1[[#This Row],[Số phiếu chi]]&lt;&gt;""),"C",0))</f>
        <v>0</v>
      </c>
    </row>
    <row r="2499" spans="4:7" x14ac:dyDescent="0.25">
      <c r="D2499" s="2" t="str">
        <f>IF(Table1[[#This Row],[Ngày]]="","",Table1[[#This Row],[Ngày]])</f>
        <v/>
      </c>
      <c r="E2499" s="27" t="str">
        <f>IF(Table1[[#This Row],[Ngày2]]="","",MONTH(Table1[[#This Row],[Ngày2]]))</f>
        <v/>
      </c>
      <c r="G2499" s="5">
        <f>IF(AND(Table1[[#This Row],[Số phiếu thu]]&lt;&gt;"",Table1[[#This Row],[Số phiếu chi]]=""),"T",IF(AND(Table1[[#This Row],[Số phiếu thu]]="",Table1[[#This Row],[Số phiếu chi]]&lt;&gt;""),"C",0))</f>
        <v>0</v>
      </c>
    </row>
    <row r="2500" spans="4:7" x14ac:dyDescent="0.25">
      <c r="D2500" s="2" t="str">
        <f>IF(Table1[[#This Row],[Ngày]]="","",Table1[[#This Row],[Ngày]])</f>
        <v/>
      </c>
      <c r="E2500" s="27" t="str">
        <f>IF(Table1[[#This Row],[Ngày2]]="","",MONTH(Table1[[#This Row],[Ngày2]]))</f>
        <v/>
      </c>
      <c r="G2500" s="5">
        <f>IF(AND(Table1[[#This Row],[Số phiếu thu]]&lt;&gt;"",Table1[[#This Row],[Số phiếu chi]]=""),"T",IF(AND(Table1[[#This Row],[Số phiếu thu]]="",Table1[[#This Row],[Số phiếu chi]]&lt;&gt;""),"C",0))</f>
        <v>0</v>
      </c>
    </row>
    <row r="2501" spans="4:7" x14ac:dyDescent="0.25">
      <c r="D2501" s="2" t="str">
        <f>IF(Table1[[#This Row],[Ngày]]="","",Table1[[#This Row],[Ngày]])</f>
        <v/>
      </c>
      <c r="E2501" s="27" t="str">
        <f>IF(Table1[[#This Row],[Ngày2]]="","",MONTH(Table1[[#This Row],[Ngày2]]))</f>
        <v/>
      </c>
      <c r="G2501" s="5">
        <f>IF(AND(Table1[[#This Row],[Số phiếu thu]]&lt;&gt;"",Table1[[#This Row],[Số phiếu chi]]=""),"T",IF(AND(Table1[[#This Row],[Số phiếu thu]]="",Table1[[#This Row],[Số phiếu chi]]&lt;&gt;""),"C",0))</f>
        <v>0</v>
      </c>
    </row>
    <row r="2502" spans="4:7" x14ac:dyDescent="0.25">
      <c r="D2502" s="2" t="str">
        <f>IF(Table1[[#This Row],[Ngày]]="","",Table1[[#This Row],[Ngày]])</f>
        <v/>
      </c>
      <c r="E2502" s="27" t="str">
        <f>IF(Table1[[#This Row],[Ngày2]]="","",MONTH(Table1[[#This Row],[Ngày2]]))</f>
        <v/>
      </c>
      <c r="G2502" s="5">
        <f>IF(AND(Table1[[#This Row],[Số phiếu thu]]&lt;&gt;"",Table1[[#This Row],[Số phiếu chi]]=""),"T",IF(AND(Table1[[#This Row],[Số phiếu thu]]="",Table1[[#This Row],[Số phiếu chi]]&lt;&gt;""),"C",0))</f>
        <v>0</v>
      </c>
    </row>
    <row r="2503" spans="4:7" x14ac:dyDescent="0.25">
      <c r="D2503" s="2" t="str">
        <f>IF(Table1[[#This Row],[Ngày]]="","",Table1[[#This Row],[Ngày]])</f>
        <v/>
      </c>
      <c r="E2503" s="27" t="str">
        <f>IF(Table1[[#This Row],[Ngày2]]="","",MONTH(Table1[[#This Row],[Ngày2]]))</f>
        <v/>
      </c>
      <c r="G2503" s="5">
        <f>IF(AND(Table1[[#This Row],[Số phiếu thu]]&lt;&gt;"",Table1[[#This Row],[Số phiếu chi]]=""),"T",IF(AND(Table1[[#This Row],[Số phiếu thu]]="",Table1[[#This Row],[Số phiếu chi]]&lt;&gt;""),"C",0))</f>
        <v>0</v>
      </c>
    </row>
    <row r="2504" spans="4:7" x14ac:dyDescent="0.25">
      <c r="D2504" s="2" t="str">
        <f>IF(Table1[[#This Row],[Ngày]]="","",Table1[[#This Row],[Ngày]])</f>
        <v/>
      </c>
      <c r="E2504" s="27" t="str">
        <f>IF(Table1[[#This Row],[Ngày2]]="","",MONTH(Table1[[#This Row],[Ngày2]]))</f>
        <v/>
      </c>
      <c r="G2504" s="5">
        <f>IF(AND(Table1[[#This Row],[Số phiếu thu]]&lt;&gt;"",Table1[[#This Row],[Số phiếu chi]]=""),"T",IF(AND(Table1[[#This Row],[Số phiếu thu]]="",Table1[[#This Row],[Số phiếu chi]]&lt;&gt;""),"C",0))</f>
        <v>0</v>
      </c>
    </row>
    <row r="2505" spans="4:7" x14ac:dyDescent="0.25">
      <c r="D2505" s="2" t="str">
        <f>IF(Table1[[#This Row],[Ngày]]="","",Table1[[#This Row],[Ngày]])</f>
        <v/>
      </c>
      <c r="E2505" s="27" t="str">
        <f>IF(Table1[[#This Row],[Ngày2]]="","",MONTH(Table1[[#This Row],[Ngày2]]))</f>
        <v/>
      </c>
      <c r="G2505" s="5">
        <f>IF(AND(Table1[[#This Row],[Số phiếu thu]]&lt;&gt;"",Table1[[#This Row],[Số phiếu chi]]=""),"T",IF(AND(Table1[[#This Row],[Số phiếu thu]]="",Table1[[#This Row],[Số phiếu chi]]&lt;&gt;""),"C",0))</f>
        <v>0</v>
      </c>
    </row>
    <row r="2506" spans="4:7" x14ac:dyDescent="0.25">
      <c r="D2506" s="2" t="str">
        <f>IF(Table1[[#This Row],[Ngày]]="","",Table1[[#This Row],[Ngày]])</f>
        <v/>
      </c>
      <c r="E2506" s="27" t="str">
        <f>IF(Table1[[#This Row],[Ngày2]]="","",MONTH(Table1[[#This Row],[Ngày2]]))</f>
        <v/>
      </c>
      <c r="G2506" s="5">
        <f>IF(AND(Table1[[#This Row],[Số phiếu thu]]&lt;&gt;"",Table1[[#This Row],[Số phiếu chi]]=""),"T",IF(AND(Table1[[#This Row],[Số phiếu thu]]="",Table1[[#This Row],[Số phiếu chi]]&lt;&gt;""),"C",0))</f>
        <v>0</v>
      </c>
    </row>
    <row r="2507" spans="4:7" x14ac:dyDescent="0.25">
      <c r="D2507" s="2" t="str">
        <f>IF(Table1[[#This Row],[Ngày]]="","",Table1[[#This Row],[Ngày]])</f>
        <v/>
      </c>
      <c r="E2507" s="27" t="str">
        <f>IF(Table1[[#This Row],[Ngày2]]="","",MONTH(Table1[[#This Row],[Ngày2]]))</f>
        <v/>
      </c>
      <c r="G2507" s="5">
        <f>IF(AND(Table1[[#This Row],[Số phiếu thu]]&lt;&gt;"",Table1[[#This Row],[Số phiếu chi]]=""),"T",IF(AND(Table1[[#This Row],[Số phiếu thu]]="",Table1[[#This Row],[Số phiếu chi]]&lt;&gt;""),"C",0))</f>
        <v>0</v>
      </c>
    </row>
    <row r="2508" spans="4:7" x14ac:dyDescent="0.25">
      <c r="D2508" s="2" t="str">
        <f>IF(Table1[[#This Row],[Ngày]]="","",Table1[[#This Row],[Ngày]])</f>
        <v/>
      </c>
      <c r="E2508" s="27" t="str">
        <f>IF(Table1[[#This Row],[Ngày2]]="","",MONTH(Table1[[#This Row],[Ngày2]]))</f>
        <v/>
      </c>
      <c r="G2508" s="5">
        <f>IF(AND(Table1[[#This Row],[Số phiếu thu]]&lt;&gt;"",Table1[[#This Row],[Số phiếu chi]]=""),"T",IF(AND(Table1[[#This Row],[Số phiếu thu]]="",Table1[[#This Row],[Số phiếu chi]]&lt;&gt;""),"C",0))</f>
        <v>0</v>
      </c>
    </row>
    <row r="2509" spans="4:7" x14ac:dyDescent="0.25">
      <c r="D2509" s="2" t="str">
        <f>IF(Table1[[#This Row],[Ngày]]="","",Table1[[#This Row],[Ngày]])</f>
        <v/>
      </c>
      <c r="E2509" s="27" t="str">
        <f>IF(Table1[[#This Row],[Ngày2]]="","",MONTH(Table1[[#This Row],[Ngày2]]))</f>
        <v/>
      </c>
      <c r="G2509" s="5">
        <f>IF(AND(Table1[[#This Row],[Số phiếu thu]]&lt;&gt;"",Table1[[#This Row],[Số phiếu chi]]=""),"T",IF(AND(Table1[[#This Row],[Số phiếu thu]]="",Table1[[#This Row],[Số phiếu chi]]&lt;&gt;""),"C",0))</f>
        <v>0</v>
      </c>
    </row>
    <row r="2510" spans="4:7" x14ac:dyDescent="0.25">
      <c r="D2510" s="2" t="str">
        <f>IF(Table1[[#This Row],[Ngày]]="","",Table1[[#This Row],[Ngày]])</f>
        <v/>
      </c>
      <c r="E2510" s="27" t="str">
        <f>IF(Table1[[#This Row],[Ngày2]]="","",MONTH(Table1[[#This Row],[Ngày2]]))</f>
        <v/>
      </c>
      <c r="G2510" s="5">
        <f>IF(AND(Table1[[#This Row],[Số phiếu thu]]&lt;&gt;"",Table1[[#This Row],[Số phiếu chi]]=""),"T",IF(AND(Table1[[#This Row],[Số phiếu thu]]="",Table1[[#This Row],[Số phiếu chi]]&lt;&gt;""),"C",0))</f>
        <v>0</v>
      </c>
    </row>
    <row r="2511" spans="4:7" x14ac:dyDescent="0.25">
      <c r="D2511" s="2" t="str">
        <f>IF(Table1[[#This Row],[Ngày]]="","",Table1[[#This Row],[Ngày]])</f>
        <v/>
      </c>
      <c r="E2511" s="27" t="str">
        <f>IF(Table1[[#This Row],[Ngày2]]="","",MONTH(Table1[[#This Row],[Ngày2]]))</f>
        <v/>
      </c>
      <c r="G2511" s="5">
        <f>IF(AND(Table1[[#This Row],[Số phiếu thu]]&lt;&gt;"",Table1[[#This Row],[Số phiếu chi]]=""),"T",IF(AND(Table1[[#This Row],[Số phiếu thu]]="",Table1[[#This Row],[Số phiếu chi]]&lt;&gt;""),"C",0))</f>
        <v>0</v>
      </c>
    </row>
    <row r="2512" spans="4:7" x14ac:dyDescent="0.25">
      <c r="D2512" s="2" t="str">
        <f>IF(Table1[[#This Row],[Ngày]]="","",Table1[[#This Row],[Ngày]])</f>
        <v/>
      </c>
      <c r="E2512" s="27" t="str">
        <f>IF(Table1[[#This Row],[Ngày2]]="","",MONTH(Table1[[#This Row],[Ngày2]]))</f>
        <v/>
      </c>
      <c r="G2512" s="5">
        <f>IF(AND(Table1[[#This Row],[Số phiếu thu]]&lt;&gt;"",Table1[[#This Row],[Số phiếu chi]]=""),"T",IF(AND(Table1[[#This Row],[Số phiếu thu]]="",Table1[[#This Row],[Số phiếu chi]]&lt;&gt;""),"C",0))</f>
        <v>0</v>
      </c>
    </row>
    <row r="2513" spans="4:7" x14ac:dyDescent="0.25">
      <c r="D2513" s="2" t="str">
        <f>IF(Table1[[#This Row],[Ngày]]="","",Table1[[#This Row],[Ngày]])</f>
        <v/>
      </c>
      <c r="E2513" s="27" t="str">
        <f>IF(Table1[[#This Row],[Ngày2]]="","",MONTH(Table1[[#This Row],[Ngày2]]))</f>
        <v/>
      </c>
      <c r="G2513" s="5">
        <f>IF(AND(Table1[[#This Row],[Số phiếu thu]]&lt;&gt;"",Table1[[#This Row],[Số phiếu chi]]=""),"T",IF(AND(Table1[[#This Row],[Số phiếu thu]]="",Table1[[#This Row],[Số phiếu chi]]&lt;&gt;""),"C",0))</f>
        <v>0</v>
      </c>
    </row>
    <row r="2514" spans="4:7" x14ac:dyDescent="0.25">
      <c r="D2514" s="2" t="str">
        <f>IF(Table1[[#This Row],[Ngày]]="","",Table1[[#This Row],[Ngày]])</f>
        <v/>
      </c>
      <c r="E2514" s="27" t="str">
        <f>IF(Table1[[#This Row],[Ngày2]]="","",MONTH(Table1[[#This Row],[Ngày2]]))</f>
        <v/>
      </c>
      <c r="G2514" s="5">
        <f>IF(AND(Table1[[#This Row],[Số phiếu thu]]&lt;&gt;"",Table1[[#This Row],[Số phiếu chi]]=""),"T",IF(AND(Table1[[#This Row],[Số phiếu thu]]="",Table1[[#This Row],[Số phiếu chi]]&lt;&gt;""),"C",0))</f>
        <v>0</v>
      </c>
    </row>
    <row r="2515" spans="4:7" x14ac:dyDescent="0.25">
      <c r="D2515" s="2" t="str">
        <f>IF(Table1[[#This Row],[Ngày]]="","",Table1[[#This Row],[Ngày]])</f>
        <v/>
      </c>
      <c r="E2515" s="27" t="str">
        <f>IF(Table1[[#This Row],[Ngày2]]="","",MONTH(Table1[[#This Row],[Ngày2]]))</f>
        <v/>
      </c>
      <c r="G2515" s="5">
        <f>IF(AND(Table1[[#This Row],[Số phiếu thu]]&lt;&gt;"",Table1[[#This Row],[Số phiếu chi]]=""),"T",IF(AND(Table1[[#This Row],[Số phiếu thu]]="",Table1[[#This Row],[Số phiếu chi]]&lt;&gt;""),"C",0))</f>
        <v>0</v>
      </c>
    </row>
    <row r="2516" spans="4:7" x14ac:dyDescent="0.25">
      <c r="D2516" s="2" t="str">
        <f>IF(Table1[[#This Row],[Ngày]]="","",Table1[[#This Row],[Ngày]])</f>
        <v/>
      </c>
      <c r="E2516" s="27" t="str">
        <f>IF(Table1[[#This Row],[Ngày2]]="","",MONTH(Table1[[#This Row],[Ngày2]]))</f>
        <v/>
      </c>
      <c r="G2516" s="5">
        <f>IF(AND(Table1[[#This Row],[Số phiếu thu]]&lt;&gt;"",Table1[[#This Row],[Số phiếu chi]]=""),"T",IF(AND(Table1[[#This Row],[Số phiếu thu]]="",Table1[[#This Row],[Số phiếu chi]]&lt;&gt;""),"C",0))</f>
        <v>0</v>
      </c>
    </row>
    <row r="2517" spans="4:7" x14ac:dyDescent="0.25">
      <c r="D2517" s="2" t="str">
        <f>IF(Table1[[#This Row],[Ngày]]="","",Table1[[#This Row],[Ngày]])</f>
        <v/>
      </c>
      <c r="E2517" s="27" t="str">
        <f>IF(Table1[[#This Row],[Ngày2]]="","",MONTH(Table1[[#This Row],[Ngày2]]))</f>
        <v/>
      </c>
      <c r="G2517" s="5">
        <f>IF(AND(Table1[[#This Row],[Số phiếu thu]]&lt;&gt;"",Table1[[#This Row],[Số phiếu chi]]=""),"T",IF(AND(Table1[[#This Row],[Số phiếu thu]]="",Table1[[#This Row],[Số phiếu chi]]&lt;&gt;""),"C",0))</f>
        <v>0</v>
      </c>
    </row>
    <row r="2518" spans="4:7" x14ac:dyDescent="0.25">
      <c r="D2518" s="2" t="str">
        <f>IF(Table1[[#This Row],[Ngày]]="","",Table1[[#This Row],[Ngày]])</f>
        <v/>
      </c>
      <c r="E2518" s="27" t="str">
        <f>IF(Table1[[#This Row],[Ngày2]]="","",MONTH(Table1[[#This Row],[Ngày2]]))</f>
        <v/>
      </c>
      <c r="G2518" s="5">
        <f>IF(AND(Table1[[#This Row],[Số phiếu thu]]&lt;&gt;"",Table1[[#This Row],[Số phiếu chi]]=""),"T",IF(AND(Table1[[#This Row],[Số phiếu thu]]="",Table1[[#This Row],[Số phiếu chi]]&lt;&gt;""),"C",0))</f>
        <v>0</v>
      </c>
    </row>
    <row r="2519" spans="4:7" x14ac:dyDescent="0.25">
      <c r="D2519" s="2" t="str">
        <f>IF(Table1[[#This Row],[Ngày]]="","",Table1[[#This Row],[Ngày]])</f>
        <v/>
      </c>
      <c r="E2519" s="27" t="str">
        <f>IF(Table1[[#This Row],[Ngày2]]="","",MONTH(Table1[[#This Row],[Ngày2]]))</f>
        <v/>
      </c>
      <c r="G2519" s="5">
        <f>IF(AND(Table1[[#This Row],[Số phiếu thu]]&lt;&gt;"",Table1[[#This Row],[Số phiếu chi]]=""),"T",IF(AND(Table1[[#This Row],[Số phiếu thu]]="",Table1[[#This Row],[Số phiếu chi]]&lt;&gt;""),"C",0))</f>
        <v>0</v>
      </c>
    </row>
    <row r="2520" spans="4:7" x14ac:dyDescent="0.25">
      <c r="D2520" s="2" t="str">
        <f>IF(Table1[[#This Row],[Ngày]]="","",Table1[[#This Row],[Ngày]])</f>
        <v/>
      </c>
      <c r="E2520" s="27" t="str">
        <f>IF(Table1[[#This Row],[Ngày2]]="","",MONTH(Table1[[#This Row],[Ngày2]]))</f>
        <v/>
      </c>
      <c r="G2520" s="5">
        <f>IF(AND(Table1[[#This Row],[Số phiếu thu]]&lt;&gt;"",Table1[[#This Row],[Số phiếu chi]]=""),"T",IF(AND(Table1[[#This Row],[Số phiếu thu]]="",Table1[[#This Row],[Số phiếu chi]]&lt;&gt;""),"C",0))</f>
        <v>0</v>
      </c>
    </row>
    <row r="2521" spans="4:7" x14ac:dyDescent="0.25">
      <c r="D2521" s="2" t="str">
        <f>IF(Table1[[#This Row],[Ngày]]="","",Table1[[#This Row],[Ngày]])</f>
        <v/>
      </c>
      <c r="E2521" s="27" t="str">
        <f>IF(Table1[[#This Row],[Ngày2]]="","",MONTH(Table1[[#This Row],[Ngày2]]))</f>
        <v/>
      </c>
      <c r="G2521" s="5">
        <f>IF(AND(Table1[[#This Row],[Số phiếu thu]]&lt;&gt;"",Table1[[#This Row],[Số phiếu chi]]=""),"T",IF(AND(Table1[[#This Row],[Số phiếu thu]]="",Table1[[#This Row],[Số phiếu chi]]&lt;&gt;""),"C",0))</f>
        <v>0</v>
      </c>
    </row>
    <row r="2522" spans="4:7" x14ac:dyDescent="0.25">
      <c r="D2522" s="2" t="str">
        <f>IF(Table1[[#This Row],[Ngày]]="","",Table1[[#This Row],[Ngày]])</f>
        <v/>
      </c>
      <c r="E2522" s="27" t="str">
        <f>IF(Table1[[#This Row],[Ngày2]]="","",MONTH(Table1[[#This Row],[Ngày2]]))</f>
        <v/>
      </c>
      <c r="G2522" s="5">
        <f>IF(AND(Table1[[#This Row],[Số phiếu thu]]&lt;&gt;"",Table1[[#This Row],[Số phiếu chi]]=""),"T",IF(AND(Table1[[#This Row],[Số phiếu thu]]="",Table1[[#This Row],[Số phiếu chi]]&lt;&gt;""),"C",0))</f>
        <v>0</v>
      </c>
    </row>
    <row r="2523" spans="4:7" x14ac:dyDescent="0.25">
      <c r="D2523" s="2" t="str">
        <f>IF(Table1[[#This Row],[Ngày]]="","",Table1[[#This Row],[Ngày]])</f>
        <v/>
      </c>
      <c r="E2523" s="27" t="str">
        <f>IF(Table1[[#This Row],[Ngày2]]="","",MONTH(Table1[[#This Row],[Ngày2]]))</f>
        <v/>
      </c>
      <c r="G2523" s="5">
        <f>IF(AND(Table1[[#This Row],[Số phiếu thu]]&lt;&gt;"",Table1[[#This Row],[Số phiếu chi]]=""),"T",IF(AND(Table1[[#This Row],[Số phiếu thu]]="",Table1[[#This Row],[Số phiếu chi]]&lt;&gt;""),"C",0))</f>
        <v>0</v>
      </c>
    </row>
    <row r="2524" spans="4:7" x14ac:dyDescent="0.25">
      <c r="D2524" s="2" t="str">
        <f>IF(Table1[[#This Row],[Ngày]]="","",Table1[[#This Row],[Ngày]])</f>
        <v/>
      </c>
      <c r="E2524" s="27" t="str">
        <f>IF(Table1[[#This Row],[Ngày2]]="","",MONTH(Table1[[#This Row],[Ngày2]]))</f>
        <v/>
      </c>
      <c r="G2524" s="5">
        <f>IF(AND(Table1[[#This Row],[Số phiếu thu]]&lt;&gt;"",Table1[[#This Row],[Số phiếu chi]]=""),"T",IF(AND(Table1[[#This Row],[Số phiếu thu]]="",Table1[[#This Row],[Số phiếu chi]]&lt;&gt;""),"C",0))</f>
        <v>0</v>
      </c>
    </row>
    <row r="2525" spans="4:7" x14ac:dyDescent="0.25">
      <c r="D2525" s="2" t="str">
        <f>IF(Table1[[#This Row],[Ngày]]="","",Table1[[#This Row],[Ngày]])</f>
        <v/>
      </c>
      <c r="E2525" s="27" t="str">
        <f>IF(Table1[[#This Row],[Ngày2]]="","",MONTH(Table1[[#This Row],[Ngày2]]))</f>
        <v/>
      </c>
      <c r="G2525" s="5">
        <f>IF(AND(Table1[[#This Row],[Số phiếu thu]]&lt;&gt;"",Table1[[#This Row],[Số phiếu chi]]=""),"T",IF(AND(Table1[[#This Row],[Số phiếu thu]]="",Table1[[#This Row],[Số phiếu chi]]&lt;&gt;""),"C",0))</f>
        <v>0</v>
      </c>
    </row>
    <row r="2526" spans="4:7" x14ac:dyDescent="0.25">
      <c r="D2526" s="2" t="str">
        <f>IF(Table1[[#This Row],[Ngày]]="","",Table1[[#This Row],[Ngày]])</f>
        <v/>
      </c>
      <c r="E2526" s="27" t="str">
        <f>IF(Table1[[#This Row],[Ngày2]]="","",MONTH(Table1[[#This Row],[Ngày2]]))</f>
        <v/>
      </c>
      <c r="G2526" s="5">
        <f>IF(AND(Table1[[#This Row],[Số phiếu thu]]&lt;&gt;"",Table1[[#This Row],[Số phiếu chi]]=""),"T",IF(AND(Table1[[#This Row],[Số phiếu thu]]="",Table1[[#This Row],[Số phiếu chi]]&lt;&gt;""),"C",0))</f>
        <v>0</v>
      </c>
    </row>
    <row r="2527" spans="4:7" x14ac:dyDescent="0.25">
      <c r="D2527" s="2" t="str">
        <f>IF(Table1[[#This Row],[Ngày]]="","",Table1[[#This Row],[Ngày]])</f>
        <v/>
      </c>
      <c r="E2527" s="27" t="str">
        <f>IF(Table1[[#This Row],[Ngày2]]="","",MONTH(Table1[[#This Row],[Ngày2]]))</f>
        <v/>
      </c>
      <c r="G2527" s="5">
        <f>IF(AND(Table1[[#This Row],[Số phiếu thu]]&lt;&gt;"",Table1[[#This Row],[Số phiếu chi]]=""),"T",IF(AND(Table1[[#This Row],[Số phiếu thu]]="",Table1[[#This Row],[Số phiếu chi]]&lt;&gt;""),"C",0))</f>
        <v>0</v>
      </c>
    </row>
    <row r="2528" spans="4:7" x14ac:dyDescent="0.25">
      <c r="D2528" s="2" t="str">
        <f>IF(Table1[[#This Row],[Ngày]]="","",Table1[[#This Row],[Ngày]])</f>
        <v/>
      </c>
      <c r="E2528" s="27" t="str">
        <f>IF(Table1[[#This Row],[Ngày2]]="","",MONTH(Table1[[#This Row],[Ngày2]]))</f>
        <v/>
      </c>
      <c r="G2528" s="5">
        <f>IF(AND(Table1[[#This Row],[Số phiếu thu]]&lt;&gt;"",Table1[[#This Row],[Số phiếu chi]]=""),"T",IF(AND(Table1[[#This Row],[Số phiếu thu]]="",Table1[[#This Row],[Số phiếu chi]]&lt;&gt;""),"C",0))</f>
        <v>0</v>
      </c>
    </row>
    <row r="2529" spans="4:7" x14ac:dyDescent="0.25">
      <c r="D2529" s="2" t="str">
        <f>IF(Table1[[#This Row],[Ngày]]="","",Table1[[#This Row],[Ngày]])</f>
        <v/>
      </c>
      <c r="E2529" s="27" t="str">
        <f>IF(Table1[[#This Row],[Ngày2]]="","",MONTH(Table1[[#This Row],[Ngày2]]))</f>
        <v/>
      </c>
      <c r="G2529" s="5">
        <f>IF(AND(Table1[[#This Row],[Số phiếu thu]]&lt;&gt;"",Table1[[#This Row],[Số phiếu chi]]=""),"T",IF(AND(Table1[[#This Row],[Số phiếu thu]]="",Table1[[#This Row],[Số phiếu chi]]&lt;&gt;""),"C",0))</f>
        <v>0</v>
      </c>
    </row>
    <row r="2530" spans="4:7" x14ac:dyDescent="0.25">
      <c r="D2530" s="2" t="str">
        <f>IF(Table1[[#This Row],[Ngày]]="","",Table1[[#This Row],[Ngày]])</f>
        <v/>
      </c>
      <c r="E2530" s="27" t="str">
        <f>IF(Table1[[#This Row],[Ngày2]]="","",MONTH(Table1[[#This Row],[Ngày2]]))</f>
        <v/>
      </c>
      <c r="G2530" s="5">
        <f>IF(AND(Table1[[#This Row],[Số phiếu thu]]&lt;&gt;"",Table1[[#This Row],[Số phiếu chi]]=""),"T",IF(AND(Table1[[#This Row],[Số phiếu thu]]="",Table1[[#This Row],[Số phiếu chi]]&lt;&gt;""),"C",0))</f>
        <v>0</v>
      </c>
    </row>
    <row r="2531" spans="4:7" x14ac:dyDescent="0.25">
      <c r="D2531" s="2" t="str">
        <f>IF(Table1[[#This Row],[Ngày]]="","",Table1[[#This Row],[Ngày]])</f>
        <v/>
      </c>
      <c r="E2531" s="27" t="str">
        <f>IF(Table1[[#This Row],[Ngày2]]="","",MONTH(Table1[[#This Row],[Ngày2]]))</f>
        <v/>
      </c>
      <c r="G2531" s="5">
        <f>IF(AND(Table1[[#This Row],[Số phiếu thu]]&lt;&gt;"",Table1[[#This Row],[Số phiếu chi]]=""),"T",IF(AND(Table1[[#This Row],[Số phiếu thu]]="",Table1[[#This Row],[Số phiếu chi]]&lt;&gt;""),"C",0))</f>
        <v>0</v>
      </c>
    </row>
    <row r="2532" spans="4:7" x14ac:dyDescent="0.25">
      <c r="D2532" s="2" t="str">
        <f>IF(Table1[[#This Row],[Ngày]]="","",Table1[[#This Row],[Ngày]])</f>
        <v/>
      </c>
      <c r="E2532" s="27" t="str">
        <f>IF(Table1[[#This Row],[Ngày2]]="","",MONTH(Table1[[#This Row],[Ngày2]]))</f>
        <v/>
      </c>
      <c r="G2532" s="5">
        <f>IF(AND(Table1[[#This Row],[Số phiếu thu]]&lt;&gt;"",Table1[[#This Row],[Số phiếu chi]]=""),"T",IF(AND(Table1[[#This Row],[Số phiếu thu]]="",Table1[[#This Row],[Số phiếu chi]]&lt;&gt;""),"C",0))</f>
        <v>0</v>
      </c>
    </row>
    <row r="2533" spans="4:7" x14ac:dyDescent="0.25">
      <c r="D2533" s="2" t="str">
        <f>IF(Table1[[#This Row],[Ngày]]="","",Table1[[#This Row],[Ngày]])</f>
        <v/>
      </c>
      <c r="E2533" s="27" t="str">
        <f>IF(Table1[[#This Row],[Ngày2]]="","",MONTH(Table1[[#This Row],[Ngày2]]))</f>
        <v/>
      </c>
      <c r="G2533" s="5">
        <f>IF(AND(Table1[[#This Row],[Số phiếu thu]]&lt;&gt;"",Table1[[#This Row],[Số phiếu chi]]=""),"T",IF(AND(Table1[[#This Row],[Số phiếu thu]]="",Table1[[#This Row],[Số phiếu chi]]&lt;&gt;""),"C",0))</f>
        <v>0</v>
      </c>
    </row>
    <row r="2534" spans="4:7" x14ac:dyDescent="0.25">
      <c r="D2534" s="2" t="str">
        <f>IF(Table1[[#This Row],[Ngày]]="","",Table1[[#This Row],[Ngày]])</f>
        <v/>
      </c>
      <c r="E2534" s="27" t="str">
        <f>IF(Table1[[#This Row],[Ngày2]]="","",MONTH(Table1[[#This Row],[Ngày2]]))</f>
        <v/>
      </c>
      <c r="G2534" s="5">
        <f>IF(AND(Table1[[#This Row],[Số phiếu thu]]&lt;&gt;"",Table1[[#This Row],[Số phiếu chi]]=""),"T",IF(AND(Table1[[#This Row],[Số phiếu thu]]="",Table1[[#This Row],[Số phiếu chi]]&lt;&gt;""),"C",0))</f>
        <v>0</v>
      </c>
    </row>
    <row r="2535" spans="4:7" x14ac:dyDescent="0.25">
      <c r="D2535" s="2" t="str">
        <f>IF(Table1[[#This Row],[Ngày]]="","",Table1[[#This Row],[Ngày]])</f>
        <v/>
      </c>
      <c r="E2535" s="27" t="str">
        <f>IF(Table1[[#This Row],[Ngày2]]="","",MONTH(Table1[[#This Row],[Ngày2]]))</f>
        <v/>
      </c>
      <c r="G2535" s="5">
        <f>IF(AND(Table1[[#This Row],[Số phiếu thu]]&lt;&gt;"",Table1[[#This Row],[Số phiếu chi]]=""),"T",IF(AND(Table1[[#This Row],[Số phiếu thu]]="",Table1[[#This Row],[Số phiếu chi]]&lt;&gt;""),"C",0))</f>
        <v>0</v>
      </c>
    </row>
    <row r="2536" spans="4:7" x14ac:dyDescent="0.25">
      <c r="D2536" s="2" t="str">
        <f>IF(Table1[[#This Row],[Ngày]]="","",Table1[[#This Row],[Ngày]])</f>
        <v/>
      </c>
      <c r="E2536" s="27" t="str">
        <f>IF(Table1[[#This Row],[Ngày2]]="","",MONTH(Table1[[#This Row],[Ngày2]]))</f>
        <v/>
      </c>
      <c r="G2536" s="5">
        <f>IF(AND(Table1[[#This Row],[Số phiếu thu]]&lt;&gt;"",Table1[[#This Row],[Số phiếu chi]]=""),"T",IF(AND(Table1[[#This Row],[Số phiếu thu]]="",Table1[[#This Row],[Số phiếu chi]]&lt;&gt;""),"C",0))</f>
        <v>0</v>
      </c>
    </row>
    <row r="2537" spans="4:7" x14ac:dyDescent="0.25">
      <c r="D2537" s="2" t="str">
        <f>IF(Table1[[#This Row],[Ngày]]="","",Table1[[#This Row],[Ngày]])</f>
        <v/>
      </c>
      <c r="E2537" s="27" t="str">
        <f>IF(Table1[[#This Row],[Ngày2]]="","",MONTH(Table1[[#This Row],[Ngày2]]))</f>
        <v/>
      </c>
      <c r="G2537" s="5">
        <f>IF(AND(Table1[[#This Row],[Số phiếu thu]]&lt;&gt;"",Table1[[#This Row],[Số phiếu chi]]=""),"T",IF(AND(Table1[[#This Row],[Số phiếu thu]]="",Table1[[#This Row],[Số phiếu chi]]&lt;&gt;""),"C",0))</f>
        <v>0</v>
      </c>
    </row>
    <row r="2538" spans="4:7" x14ac:dyDescent="0.25">
      <c r="D2538" s="2" t="str">
        <f>IF(Table1[[#This Row],[Ngày]]="","",Table1[[#This Row],[Ngày]])</f>
        <v/>
      </c>
      <c r="E2538" s="27" t="str">
        <f>IF(Table1[[#This Row],[Ngày2]]="","",MONTH(Table1[[#This Row],[Ngày2]]))</f>
        <v/>
      </c>
      <c r="G2538" s="5">
        <f>IF(AND(Table1[[#This Row],[Số phiếu thu]]&lt;&gt;"",Table1[[#This Row],[Số phiếu chi]]=""),"T",IF(AND(Table1[[#This Row],[Số phiếu thu]]="",Table1[[#This Row],[Số phiếu chi]]&lt;&gt;""),"C",0))</f>
        <v>0</v>
      </c>
    </row>
    <row r="2539" spans="4:7" x14ac:dyDescent="0.25">
      <c r="D2539" s="2" t="str">
        <f>IF(Table1[[#This Row],[Ngày]]="","",Table1[[#This Row],[Ngày]])</f>
        <v/>
      </c>
      <c r="E2539" s="27" t="str">
        <f>IF(Table1[[#This Row],[Ngày2]]="","",MONTH(Table1[[#This Row],[Ngày2]]))</f>
        <v/>
      </c>
      <c r="G2539" s="5">
        <f>IF(AND(Table1[[#This Row],[Số phiếu thu]]&lt;&gt;"",Table1[[#This Row],[Số phiếu chi]]=""),"T",IF(AND(Table1[[#This Row],[Số phiếu thu]]="",Table1[[#This Row],[Số phiếu chi]]&lt;&gt;""),"C",0))</f>
        <v>0</v>
      </c>
    </row>
    <row r="2540" spans="4:7" x14ac:dyDescent="0.25">
      <c r="D2540" s="2" t="str">
        <f>IF(Table1[[#This Row],[Ngày]]="","",Table1[[#This Row],[Ngày]])</f>
        <v/>
      </c>
      <c r="E2540" s="27" t="str">
        <f>IF(Table1[[#This Row],[Ngày2]]="","",MONTH(Table1[[#This Row],[Ngày2]]))</f>
        <v/>
      </c>
      <c r="G2540" s="5">
        <f>IF(AND(Table1[[#This Row],[Số phiếu thu]]&lt;&gt;"",Table1[[#This Row],[Số phiếu chi]]=""),"T",IF(AND(Table1[[#This Row],[Số phiếu thu]]="",Table1[[#This Row],[Số phiếu chi]]&lt;&gt;""),"C",0))</f>
        <v>0</v>
      </c>
    </row>
    <row r="2541" spans="4:7" x14ac:dyDescent="0.25">
      <c r="D2541" s="2" t="str">
        <f>IF(Table1[[#This Row],[Ngày]]="","",Table1[[#This Row],[Ngày]])</f>
        <v/>
      </c>
      <c r="E2541" s="27" t="str">
        <f>IF(Table1[[#This Row],[Ngày2]]="","",MONTH(Table1[[#This Row],[Ngày2]]))</f>
        <v/>
      </c>
      <c r="G2541" s="5">
        <f>IF(AND(Table1[[#This Row],[Số phiếu thu]]&lt;&gt;"",Table1[[#This Row],[Số phiếu chi]]=""),"T",IF(AND(Table1[[#This Row],[Số phiếu thu]]="",Table1[[#This Row],[Số phiếu chi]]&lt;&gt;""),"C",0))</f>
        <v>0</v>
      </c>
    </row>
    <row r="2542" spans="4:7" x14ac:dyDescent="0.25">
      <c r="D2542" s="2" t="str">
        <f>IF(Table1[[#This Row],[Ngày]]="","",Table1[[#This Row],[Ngày]])</f>
        <v/>
      </c>
      <c r="E2542" s="27" t="str">
        <f>IF(Table1[[#This Row],[Ngày2]]="","",MONTH(Table1[[#This Row],[Ngày2]]))</f>
        <v/>
      </c>
      <c r="G2542" s="5">
        <f>IF(AND(Table1[[#This Row],[Số phiếu thu]]&lt;&gt;"",Table1[[#This Row],[Số phiếu chi]]=""),"T",IF(AND(Table1[[#This Row],[Số phiếu thu]]="",Table1[[#This Row],[Số phiếu chi]]&lt;&gt;""),"C",0))</f>
        <v>0</v>
      </c>
    </row>
    <row r="2543" spans="4:7" x14ac:dyDescent="0.25">
      <c r="D2543" s="2" t="str">
        <f>IF(Table1[[#This Row],[Ngày]]="","",Table1[[#This Row],[Ngày]])</f>
        <v/>
      </c>
      <c r="E2543" s="27" t="str">
        <f>IF(Table1[[#This Row],[Ngày2]]="","",MONTH(Table1[[#This Row],[Ngày2]]))</f>
        <v/>
      </c>
      <c r="G2543" s="5">
        <f>IF(AND(Table1[[#This Row],[Số phiếu thu]]&lt;&gt;"",Table1[[#This Row],[Số phiếu chi]]=""),"T",IF(AND(Table1[[#This Row],[Số phiếu thu]]="",Table1[[#This Row],[Số phiếu chi]]&lt;&gt;""),"C",0))</f>
        <v>0</v>
      </c>
    </row>
    <row r="2544" spans="4:7" x14ac:dyDescent="0.25">
      <c r="D2544" s="2" t="str">
        <f>IF(Table1[[#This Row],[Ngày]]="","",Table1[[#This Row],[Ngày]])</f>
        <v/>
      </c>
      <c r="E2544" s="27" t="str">
        <f>IF(Table1[[#This Row],[Ngày2]]="","",MONTH(Table1[[#This Row],[Ngày2]]))</f>
        <v/>
      </c>
      <c r="G2544" s="5">
        <f>IF(AND(Table1[[#This Row],[Số phiếu thu]]&lt;&gt;"",Table1[[#This Row],[Số phiếu chi]]=""),"T",IF(AND(Table1[[#This Row],[Số phiếu thu]]="",Table1[[#This Row],[Số phiếu chi]]&lt;&gt;""),"C",0))</f>
        <v>0</v>
      </c>
    </row>
    <row r="2545" spans="4:7" x14ac:dyDescent="0.25">
      <c r="D2545" s="2" t="str">
        <f>IF(Table1[[#This Row],[Ngày]]="","",Table1[[#This Row],[Ngày]])</f>
        <v/>
      </c>
      <c r="E2545" s="27" t="str">
        <f>IF(Table1[[#This Row],[Ngày2]]="","",MONTH(Table1[[#This Row],[Ngày2]]))</f>
        <v/>
      </c>
      <c r="G2545" s="5">
        <f>IF(AND(Table1[[#This Row],[Số phiếu thu]]&lt;&gt;"",Table1[[#This Row],[Số phiếu chi]]=""),"T",IF(AND(Table1[[#This Row],[Số phiếu thu]]="",Table1[[#This Row],[Số phiếu chi]]&lt;&gt;""),"C",0))</f>
        <v>0</v>
      </c>
    </row>
    <row r="2546" spans="4:7" x14ac:dyDescent="0.25">
      <c r="D2546" s="2" t="str">
        <f>IF(Table1[[#This Row],[Ngày]]="","",Table1[[#This Row],[Ngày]])</f>
        <v/>
      </c>
      <c r="E2546" s="27" t="str">
        <f>IF(Table1[[#This Row],[Ngày2]]="","",MONTH(Table1[[#This Row],[Ngày2]]))</f>
        <v/>
      </c>
      <c r="G2546" s="5">
        <f>IF(AND(Table1[[#This Row],[Số phiếu thu]]&lt;&gt;"",Table1[[#This Row],[Số phiếu chi]]=""),"T",IF(AND(Table1[[#This Row],[Số phiếu thu]]="",Table1[[#This Row],[Số phiếu chi]]&lt;&gt;""),"C",0))</f>
        <v>0</v>
      </c>
    </row>
    <row r="2547" spans="4:7" x14ac:dyDescent="0.25">
      <c r="D2547" s="2" t="str">
        <f>IF(Table1[[#This Row],[Ngày]]="","",Table1[[#This Row],[Ngày]])</f>
        <v/>
      </c>
      <c r="E2547" s="27" t="str">
        <f>IF(Table1[[#This Row],[Ngày2]]="","",MONTH(Table1[[#This Row],[Ngày2]]))</f>
        <v/>
      </c>
      <c r="G2547" s="5">
        <f>IF(AND(Table1[[#This Row],[Số phiếu thu]]&lt;&gt;"",Table1[[#This Row],[Số phiếu chi]]=""),"T",IF(AND(Table1[[#This Row],[Số phiếu thu]]="",Table1[[#This Row],[Số phiếu chi]]&lt;&gt;""),"C",0))</f>
        <v>0</v>
      </c>
    </row>
    <row r="2548" spans="4:7" x14ac:dyDescent="0.25">
      <c r="D2548" s="2" t="str">
        <f>IF(Table1[[#This Row],[Ngày]]="","",Table1[[#This Row],[Ngày]])</f>
        <v/>
      </c>
      <c r="E2548" s="27" t="str">
        <f>IF(Table1[[#This Row],[Ngày2]]="","",MONTH(Table1[[#This Row],[Ngày2]]))</f>
        <v/>
      </c>
      <c r="G2548" s="5">
        <f>IF(AND(Table1[[#This Row],[Số phiếu thu]]&lt;&gt;"",Table1[[#This Row],[Số phiếu chi]]=""),"T",IF(AND(Table1[[#This Row],[Số phiếu thu]]="",Table1[[#This Row],[Số phiếu chi]]&lt;&gt;""),"C",0))</f>
        <v>0</v>
      </c>
    </row>
    <row r="2549" spans="4:7" x14ac:dyDescent="0.25">
      <c r="D2549" s="2" t="str">
        <f>IF(Table1[[#This Row],[Ngày]]="","",Table1[[#This Row],[Ngày]])</f>
        <v/>
      </c>
      <c r="E2549" s="27" t="str">
        <f>IF(Table1[[#This Row],[Ngày2]]="","",MONTH(Table1[[#This Row],[Ngày2]]))</f>
        <v/>
      </c>
      <c r="G2549" s="5">
        <f>IF(AND(Table1[[#This Row],[Số phiếu thu]]&lt;&gt;"",Table1[[#This Row],[Số phiếu chi]]=""),"T",IF(AND(Table1[[#This Row],[Số phiếu thu]]="",Table1[[#This Row],[Số phiếu chi]]&lt;&gt;""),"C",0))</f>
        <v>0</v>
      </c>
    </row>
    <row r="2550" spans="4:7" x14ac:dyDescent="0.25">
      <c r="D2550" s="2" t="str">
        <f>IF(Table1[[#This Row],[Ngày]]="","",Table1[[#This Row],[Ngày]])</f>
        <v/>
      </c>
      <c r="E2550" s="27" t="str">
        <f>IF(Table1[[#This Row],[Ngày2]]="","",MONTH(Table1[[#This Row],[Ngày2]]))</f>
        <v/>
      </c>
      <c r="G2550" s="5">
        <f>IF(AND(Table1[[#This Row],[Số phiếu thu]]&lt;&gt;"",Table1[[#This Row],[Số phiếu chi]]=""),"T",IF(AND(Table1[[#This Row],[Số phiếu thu]]="",Table1[[#This Row],[Số phiếu chi]]&lt;&gt;""),"C",0))</f>
        <v>0</v>
      </c>
    </row>
    <row r="2551" spans="4:7" x14ac:dyDescent="0.25">
      <c r="D2551" s="2" t="str">
        <f>IF(Table1[[#This Row],[Ngày]]="","",Table1[[#This Row],[Ngày]])</f>
        <v/>
      </c>
      <c r="E2551" s="27" t="str">
        <f>IF(Table1[[#This Row],[Ngày2]]="","",MONTH(Table1[[#This Row],[Ngày2]]))</f>
        <v/>
      </c>
      <c r="G2551" s="5">
        <f>IF(AND(Table1[[#This Row],[Số phiếu thu]]&lt;&gt;"",Table1[[#This Row],[Số phiếu chi]]=""),"T",IF(AND(Table1[[#This Row],[Số phiếu thu]]="",Table1[[#This Row],[Số phiếu chi]]&lt;&gt;""),"C",0))</f>
        <v>0</v>
      </c>
    </row>
    <row r="2552" spans="4:7" x14ac:dyDescent="0.25">
      <c r="D2552" s="2" t="str">
        <f>IF(Table1[[#This Row],[Ngày]]="","",Table1[[#This Row],[Ngày]])</f>
        <v/>
      </c>
      <c r="E2552" s="27" t="str">
        <f>IF(Table1[[#This Row],[Ngày2]]="","",MONTH(Table1[[#This Row],[Ngày2]]))</f>
        <v/>
      </c>
      <c r="G2552" s="5">
        <f>IF(AND(Table1[[#This Row],[Số phiếu thu]]&lt;&gt;"",Table1[[#This Row],[Số phiếu chi]]=""),"T",IF(AND(Table1[[#This Row],[Số phiếu thu]]="",Table1[[#This Row],[Số phiếu chi]]&lt;&gt;""),"C",0))</f>
        <v>0</v>
      </c>
    </row>
    <row r="2553" spans="4:7" x14ac:dyDescent="0.25">
      <c r="D2553" s="2" t="str">
        <f>IF(Table1[[#This Row],[Ngày]]="","",Table1[[#This Row],[Ngày]])</f>
        <v/>
      </c>
      <c r="E2553" s="27" t="str">
        <f>IF(Table1[[#This Row],[Ngày2]]="","",MONTH(Table1[[#This Row],[Ngày2]]))</f>
        <v/>
      </c>
      <c r="G2553" s="5">
        <f>IF(AND(Table1[[#This Row],[Số phiếu thu]]&lt;&gt;"",Table1[[#This Row],[Số phiếu chi]]=""),"T",IF(AND(Table1[[#This Row],[Số phiếu thu]]="",Table1[[#This Row],[Số phiếu chi]]&lt;&gt;""),"C",0))</f>
        <v>0</v>
      </c>
    </row>
    <row r="2554" spans="4:7" x14ac:dyDescent="0.25">
      <c r="D2554" s="2" t="str">
        <f>IF(Table1[[#This Row],[Ngày]]="","",Table1[[#This Row],[Ngày]])</f>
        <v/>
      </c>
      <c r="E2554" s="27" t="str">
        <f>IF(Table1[[#This Row],[Ngày2]]="","",MONTH(Table1[[#This Row],[Ngày2]]))</f>
        <v/>
      </c>
      <c r="G2554" s="5">
        <f>IF(AND(Table1[[#This Row],[Số phiếu thu]]&lt;&gt;"",Table1[[#This Row],[Số phiếu chi]]=""),"T",IF(AND(Table1[[#This Row],[Số phiếu thu]]="",Table1[[#This Row],[Số phiếu chi]]&lt;&gt;""),"C",0))</f>
        <v>0</v>
      </c>
    </row>
    <row r="2555" spans="4:7" x14ac:dyDescent="0.25">
      <c r="D2555" s="2" t="str">
        <f>IF(Table1[[#This Row],[Ngày]]="","",Table1[[#This Row],[Ngày]])</f>
        <v/>
      </c>
      <c r="E2555" s="27" t="str">
        <f>IF(Table1[[#This Row],[Ngày2]]="","",MONTH(Table1[[#This Row],[Ngày2]]))</f>
        <v/>
      </c>
      <c r="G2555" s="5">
        <f>IF(AND(Table1[[#This Row],[Số phiếu thu]]&lt;&gt;"",Table1[[#This Row],[Số phiếu chi]]=""),"T",IF(AND(Table1[[#This Row],[Số phiếu thu]]="",Table1[[#This Row],[Số phiếu chi]]&lt;&gt;""),"C",0))</f>
        <v>0</v>
      </c>
    </row>
    <row r="2556" spans="4:7" x14ac:dyDescent="0.25">
      <c r="D2556" s="2" t="str">
        <f>IF(Table1[[#This Row],[Ngày]]="","",Table1[[#This Row],[Ngày]])</f>
        <v/>
      </c>
      <c r="E2556" s="27" t="str">
        <f>IF(Table1[[#This Row],[Ngày2]]="","",MONTH(Table1[[#This Row],[Ngày2]]))</f>
        <v/>
      </c>
      <c r="G2556" s="5">
        <f>IF(AND(Table1[[#This Row],[Số phiếu thu]]&lt;&gt;"",Table1[[#This Row],[Số phiếu chi]]=""),"T",IF(AND(Table1[[#This Row],[Số phiếu thu]]="",Table1[[#This Row],[Số phiếu chi]]&lt;&gt;""),"C",0))</f>
        <v>0</v>
      </c>
    </row>
    <row r="2557" spans="4:7" x14ac:dyDescent="0.25">
      <c r="D2557" s="2" t="str">
        <f>IF(Table1[[#This Row],[Ngày]]="","",Table1[[#This Row],[Ngày]])</f>
        <v/>
      </c>
      <c r="E2557" s="27" t="str">
        <f>IF(Table1[[#This Row],[Ngày2]]="","",MONTH(Table1[[#This Row],[Ngày2]]))</f>
        <v/>
      </c>
      <c r="G2557" s="5">
        <f>IF(AND(Table1[[#This Row],[Số phiếu thu]]&lt;&gt;"",Table1[[#This Row],[Số phiếu chi]]=""),"T",IF(AND(Table1[[#This Row],[Số phiếu thu]]="",Table1[[#This Row],[Số phiếu chi]]&lt;&gt;""),"C",0))</f>
        <v>0</v>
      </c>
    </row>
    <row r="2558" spans="4:7" x14ac:dyDescent="0.25">
      <c r="D2558" s="2" t="str">
        <f>IF(Table1[[#This Row],[Ngày]]="","",Table1[[#This Row],[Ngày]])</f>
        <v/>
      </c>
      <c r="E2558" s="27" t="str">
        <f>IF(Table1[[#This Row],[Ngày2]]="","",MONTH(Table1[[#This Row],[Ngày2]]))</f>
        <v/>
      </c>
      <c r="G2558" s="5">
        <f>IF(AND(Table1[[#This Row],[Số phiếu thu]]&lt;&gt;"",Table1[[#This Row],[Số phiếu chi]]=""),"T",IF(AND(Table1[[#This Row],[Số phiếu thu]]="",Table1[[#This Row],[Số phiếu chi]]&lt;&gt;""),"C",0))</f>
        <v>0</v>
      </c>
    </row>
    <row r="2559" spans="4:7" x14ac:dyDescent="0.25">
      <c r="D2559" s="2" t="str">
        <f>IF(Table1[[#This Row],[Ngày]]="","",Table1[[#This Row],[Ngày]])</f>
        <v/>
      </c>
      <c r="E2559" s="27" t="str">
        <f>IF(Table1[[#This Row],[Ngày2]]="","",MONTH(Table1[[#This Row],[Ngày2]]))</f>
        <v/>
      </c>
      <c r="G2559" s="5">
        <f>IF(AND(Table1[[#This Row],[Số phiếu thu]]&lt;&gt;"",Table1[[#This Row],[Số phiếu chi]]=""),"T",IF(AND(Table1[[#This Row],[Số phiếu thu]]="",Table1[[#This Row],[Số phiếu chi]]&lt;&gt;""),"C",0))</f>
        <v>0</v>
      </c>
    </row>
    <row r="2560" spans="4:7" x14ac:dyDescent="0.25">
      <c r="D2560" s="2" t="str">
        <f>IF(Table1[[#This Row],[Ngày]]="","",Table1[[#This Row],[Ngày]])</f>
        <v/>
      </c>
      <c r="E2560" s="27" t="str">
        <f>IF(Table1[[#This Row],[Ngày2]]="","",MONTH(Table1[[#This Row],[Ngày2]]))</f>
        <v/>
      </c>
      <c r="G2560" s="5">
        <f>IF(AND(Table1[[#This Row],[Số phiếu thu]]&lt;&gt;"",Table1[[#This Row],[Số phiếu chi]]=""),"T",IF(AND(Table1[[#This Row],[Số phiếu thu]]="",Table1[[#This Row],[Số phiếu chi]]&lt;&gt;""),"C",0))</f>
        <v>0</v>
      </c>
    </row>
    <row r="2561" spans="4:7" x14ac:dyDescent="0.25">
      <c r="D2561" s="2" t="str">
        <f>IF(Table1[[#This Row],[Ngày]]="","",Table1[[#This Row],[Ngày]])</f>
        <v/>
      </c>
      <c r="E2561" s="27" t="str">
        <f>IF(Table1[[#This Row],[Ngày2]]="","",MONTH(Table1[[#This Row],[Ngày2]]))</f>
        <v/>
      </c>
      <c r="G2561" s="5">
        <f>IF(AND(Table1[[#This Row],[Số phiếu thu]]&lt;&gt;"",Table1[[#This Row],[Số phiếu chi]]=""),"T",IF(AND(Table1[[#This Row],[Số phiếu thu]]="",Table1[[#This Row],[Số phiếu chi]]&lt;&gt;""),"C",0))</f>
        <v>0</v>
      </c>
    </row>
    <row r="2562" spans="4:7" x14ac:dyDescent="0.25">
      <c r="D2562" s="2" t="str">
        <f>IF(Table1[[#This Row],[Ngày]]="","",Table1[[#This Row],[Ngày]])</f>
        <v/>
      </c>
      <c r="E2562" s="27" t="str">
        <f>IF(Table1[[#This Row],[Ngày2]]="","",MONTH(Table1[[#This Row],[Ngày2]]))</f>
        <v/>
      </c>
      <c r="G2562" s="5">
        <f>IF(AND(Table1[[#This Row],[Số phiếu thu]]&lt;&gt;"",Table1[[#This Row],[Số phiếu chi]]=""),"T",IF(AND(Table1[[#This Row],[Số phiếu thu]]="",Table1[[#This Row],[Số phiếu chi]]&lt;&gt;""),"C",0))</f>
        <v>0</v>
      </c>
    </row>
    <row r="2563" spans="4:7" x14ac:dyDescent="0.25">
      <c r="D2563" s="2" t="str">
        <f>IF(Table1[[#This Row],[Ngày]]="","",Table1[[#This Row],[Ngày]])</f>
        <v/>
      </c>
      <c r="E2563" s="27" t="str">
        <f>IF(Table1[[#This Row],[Ngày2]]="","",MONTH(Table1[[#This Row],[Ngày2]]))</f>
        <v/>
      </c>
      <c r="G2563" s="5">
        <f>IF(AND(Table1[[#This Row],[Số phiếu thu]]&lt;&gt;"",Table1[[#This Row],[Số phiếu chi]]=""),"T",IF(AND(Table1[[#This Row],[Số phiếu thu]]="",Table1[[#This Row],[Số phiếu chi]]&lt;&gt;""),"C",0))</f>
        <v>0</v>
      </c>
    </row>
    <row r="2564" spans="4:7" x14ac:dyDescent="0.25">
      <c r="D2564" s="2" t="str">
        <f>IF(Table1[[#This Row],[Ngày]]="","",Table1[[#This Row],[Ngày]])</f>
        <v/>
      </c>
      <c r="E2564" s="27" t="str">
        <f>IF(Table1[[#This Row],[Ngày2]]="","",MONTH(Table1[[#This Row],[Ngày2]]))</f>
        <v/>
      </c>
      <c r="G2564" s="5">
        <f>IF(AND(Table1[[#This Row],[Số phiếu thu]]&lt;&gt;"",Table1[[#This Row],[Số phiếu chi]]=""),"T",IF(AND(Table1[[#This Row],[Số phiếu thu]]="",Table1[[#This Row],[Số phiếu chi]]&lt;&gt;""),"C",0))</f>
        <v>0</v>
      </c>
    </row>
    <row r="2565" spans="4:7" x14ac:dyDescent="0.25">
      <c r="D2565" s="2" t="str">
        <f>IF(Table1[[#This Row],[Ngày]]="","",Table1[[#This Row],[Ngày]])</f>
        <v/>
      </c>
      <c r="E2565" s="27" t="str">
        <f>IF(Table1[[#This Row],[Ngày2]]="","",MONTH(Table1[[#This Row],[Ngày2]]))</f>
        <v/>
      </c>
      <c r="G2565" s="5">
        <f>IF(AND(Table1[[#This Row],[Số phiếu thu]]&lt;&gt;"",Table1[[#This Row],[Số phiếu chi]]=""),"T",IF(AND(Table1[[#This Row],[Số phiếu thu]]="",Table1[[#This Row],[Số phiếu chi]]&lt;&gt;""),"C",0))</f>
        <v>0</v>
      </c>
    </row>
    <row r="2566" spans="4:7" x14ac:dyDescent="0.25">
      <c r="D2566" s="2" t="str">
        <f>IF(Table1[[#This Row],[Ngày]]="","",Table1[[#This Row],[Ngày]])</f>
        <v/>
      </c>
      <c r="E2566" s="27" t="str">
        <f>IF(Table1[[#This Row],[Ngày2]]="","",MONTH(Table1[[#This Row],[Ngày2]]))</f>
        <v/>
      </c>
      <c r="G2566" s="5">
        <f>IF(AND(Table1[[#This Row],[Số phiếu thu]]&lt;&gt;"",Table1[[#This Row],[Số phiếu chi]]=""),"T",IF(AND(Table1[[#This Row],[Số phiếu thu]]="",Table1[[#This Row],[Số phiếu chi]]&lt;&gt;""),"C",0))</f>
        <v>0</v>
      </c>
    </row>
    <row r="2567" spans="4:7" x14ac:dyDescent="0.25">
      <c r="D2567" s="2" t="str">
        <f>IF(Table1[[#This Row],[Ngày]]="","",Table1[[#This Row],[Ngày]])</f>
        <v/>
      </c>
      <c r="E2567" s="27" t="str">
        <f>IF(Table1[[#This Row],[Ngày2]]="","",MONTH(Table1[[#This Row],[Ngày2]]))</f>
        <v/>
      </c>
      <c r="G2567" s="5">
        <f>IF(AND(Table1[[#This Row],[Số phiếu thu]]&lt;&gt;"",Table1[[#This Row],[Số phiếu chi]]=""),"T",IF(AND(Table1[[#This Row],[Số phiếu thu]]="",Table1[[#This Row],[Số phiếu chi]]&lt;&gt;""),"C",0))</f>
        <v>0</v>
      </c>
    </row>
    <row r="2568" spans="4:7" x14ac:dyDescent="0.25">
      <c r="D2568" s="2" t="str">
        <f>IF(Table1[[#This Row],[Ngày]]="","",Table1[[#This Row],[Ngày]])</f>
        <v/>
      </c>
      <c r="E2568" s="27" t="str">
        <f>IF(Table1[[#This Row],[Ngày2]]="","",MONTH(Table1[[#This Row],[Ngày2]]))</f>
        <v/>
      </c>
      <c r="G2568" s="5">
        <f>IF(AND(Table1[[#This Row],[Số phiếu thu]]&lt;&gt;"",Table1[[#This Row],[Số phiếu chi]]=""),"T",IF(AND(Table1[[#This Row],[Số phiếu thu]]="",Table1[[#This Row],[Số phiếu chi]]&lt;&gt;""),"C",0))</f>
        <v>0</v>
      </c>
    </row>
    <row r="2569" spans="4:7" x14ac:dyDescent="0.25">
      <c r="D2569" s="2" t="str">
        <f>IF(Table1[[#This Row],[Ngày]]="","",Table1[[#This Row],[Ngày]])</f>
        <v/>
      </c>
      <c r="E2569" s="27" t="str">
        <f>IF(Table1[[#This Row],[Ngày2]]="","",MONTH(Table1[[#This Row],[Ngày2]]))</f>
        <v/>
      </c>
      <c r="G2569" s="5">
        <f>IF(AND(Table1[[#This Row],[Số phiếu thu]]&lt;&gt;"",Table1[[#This Row],[Số phiếu chi]]=""),"T",IF(AND(Table1[[#This Row],[Số phiếu thu]]="",Table1[[#This Row],[Số phiếu chi]]&lt;&gt;""),"C",0))</f>
        <v>0</v>
      </c>
    </row>
    <row r="2570" spans="4:7" x14ac:dyDescent="0.25">
      <c r="D2570" s="2" t="str">
        <f>IF(Table1[[#This Row],[Ngày]]="","",Table1[[#This Row],[Ngày]])</f>
        <v/>
      </c>
      <c r="E2570" s="27" t="str">
        <f>IF(Table1[[#This Row],[Ngày2]]="","",MONTH(Table1[[#This Row],[Ngày2]]))</f>
        <v/>
      </c>
      <c r="G2570" s="5">
        <f>IF(AND(Table1[[#This Row],[Số phiếu thu]]&lt;&gt;"",Table1[[#This Row],[Số phiếu chi]]=""),"T",IF(AND(Table1[[#This Row],[Số phiếu thu]]="",Table1[[#This Row],[Số phiếu chi]]&lt;&gt;""),"C",0))</f>
        <v>0</v>
      </c>
    </row>
    <row r="2571" spans="4:7" x14ac:dyDescent="0.25">
      <c r="D2571" s="2" t="str">
        <f>IF(Table1[[#This Row],[Ngày]]="","",Table1[[#This Row],[Ngày]])</f>
        <v/>
      </c>
      <c r="E2571" s="27" t="str">
        <f>IF(Table1[[#This Row],[Ngày2]]="","",MONTH(Table1[[#This Row],[Ngày2]]))</f>
        <v/>
      </c>
      <c r="G2571" s="5">
        <f>IF(AND(Table1[[#This Row],[Số phiếu thu]]&lt;&gt;"",Table1[[#This Row],[Số phiếu chi]]=""),"T",IF(AND(Table1[[#This Row],[Số phiếu thu]]="",Table1[[#This Row],[Số phiếu chi]]&lt;&gt;""),"C",0))</f>
        <v>0</v>
      </c>
    </row>
    <row r="2572" spans="4:7" x14ac:dyDescent="0.25">
      <c r="D2572" s="2" t="str">
        <f>IF(Table1[[#This Row],[Ngày]]="","",Table1[[#This Row],[Ngày]])</f>
        <v/>
      </c>
      <c r="E2572" s="27" t="str">
        <f>IF(Table1[[#This Row],[Ngày2]]="","",MONTH(Table1[[#This Row],[Ngày2]]))</f>
        <v/>
      </c>
      <c r="G2572" s="5">
        <f>IF(AND(Table1[[#This Row],[Số phiếu thu]]&lt;&gt;"",Table1[[#This Row],[Số phiếu chi]]=""),"T",IF(AND(Table1[[#This Row],[Số phiếu thu]]="",Table1[[#This Row],[Số phiếu chi]]&lt;&gt;""),"C",0))</f>
        <v>0</v>
      </c>
    </row>
    <row r="2573" spans="4:7" x14ac:dyDescent="0.25">
      <c r="D2573" s="2" t="str">
        <f>IF(Table1[[#This Row],[Ngày]]="","",Table1[[#This Row],[Ngày]])</f>
        <v/>
      </c>
      <c r="E2573" s="27" t="str">
        <f>IF(Table1[[#This Row],[Ngày2]]="","",MONTH(Table1[[#This Row],[Ngày2]]))</f>
        <v/>
      </c>
      <c r="G2573" s="5">
        <f>IF(AND(Table1[[#This Row],[Số phiếu thu]]&lt;&gt;"",Table1[[#This Row],[Số phiếu chi]]=""),"T",IF(AND(Table1[[#This Row],[Số phiếu thu]]="",Table1[[#This Row],[Số phiếu chi]]&lt;&gt;""),"C",0))</f>
        <v>0</v>
      </c>
    </row>
    <row r="2574" spans="4:7" x14ac:dyDescent="0.25">
      <c r="D2574" s="2" t="str">
        <f>IF(Table1[[#This Row],[Ngày]]="","",Table1[[#This Row],[Ngày]])</f>
        <v/>
      </c>
      <c r="E2574" s="27" t="str">
        <f>IF(Table1[[#This Row],[Ngày2]]="","",MONTH(Table1[[#This Row],[Ngày2]]))</f>
        <v/>
      </c>
      <c r="G2574" s="5">
        <f>IF(AND(Table1[[#This Row],[Số phiếu thu]]&lt;&gt;"",Table1[[#This Row],[Số phiếu chi]]=""),"T",IF(AND(Table1[[#This Row],[Số phiếu thu]]="",Table1[[#This Row],[Số phiếu chi]]&lt;&gt;""),"C",0))</f>
        <v>0</v>
      </c>
    </row>
    <row r="2575" spans="4:7" x14ac:dyDescent="0.25">
      <c r="D2575" s="2" t="str">
        <f>IF(Table1[[#This Row],[Ngày]]="","",Table1[[#This Row],[Ngày]])</f>
        <v/>
      </c>
      <c r="E2575" s="27" t="str">
        <f>IF(Table1[[#This Row],[Ngày2]]="","",MONTH(Table1[[#This Row],[Ngày2]]))</f>
        <v/>
      </c>
      <c r="G2575" s="5">
        <f>IF(AND(Table1[[#This Row],[Số phiếu thu]]&lt;&gt;"",Table1[[#This Row],[Số phiếu chi]]=""),"T",IF(AND(Table1[[#This Row],[Số phiếu thu]]="",Table1[[#This Row],[Số phiếu chi]]&lt;&gt;""),"C",0))</f>
        <v>0</v>
      </c>
    </row>
    <row r="2576" spans="4:7" x14ac:dyDescent="0.25">
      <c r="D2576" s="2" t="str">
        <f>IF(Table1[[#This Row],[Ngày]]="","",Table1[[#This Row],[Ngày]])</f>
        <v/>
      </c>
      <c r="E2576" s="27" t="str">
        <f>IF(Table1[[#This Row],[Ngày2]]="","",MONTH(Table1[[#This Row],[Ngày2]]))</f>
        <v/>
      </c>
      <c r="G2576" s="5">
        <f>IF(AND(Table1[[#This Row],[Số phiếu thu]]&lt;&gt;"",Table1[[#This Row],[Số phiếu chi]]=""),"T",IF(AND(Table1[[#This Row],[Số phiếu thu]]="",Table1[[#This Row],[Số phiếu chi]]&lt;&gt;""),"C",0))</f>
        <v>0</v>
      </c>
    </row>
    <row r="2577" spans="4:7" x14ac:dyDescent="0.25">
      <c r="D2577" s="2" t="str">
        <f>IF(Table1[[#This Row],[Ngày]]="","",Table1[[#This Row],[Ngày]])</f>
        <v/>
      </c>
      <c r="E2577" s="27" t="str">
        <f>IF(Table1[[#This Row],[Ngày2]]="","",MONTH(Table1[[#This Row],[Ngày2]]))</f>
        <v/>
      </c>
      <c r="G2577" s="5">
        <f>IF(AND(Table1[[#This Row],[Số phiếu thu]]&lt;&gt;"",Table1[[#This Row],[Số phiếu chi]]=""),"T",IF(AND(Table1[[#This Row],[Số phiếu thu]]="",Table1[[#This Row],[Số phiếu chi]]&lt;&gt;""),"C",0))</f>
        <v>0</v>
      </c>
    </row>
    <row r="2578" spans="4:7" x14ac:dyDescent="0.25">
      <c r="D2578" s="2" t="str">
        <f>IF(Table1[[#This Row],[Ngày]]="","",Table1[[#This Row],[Ngày]])</f>
        <v/>
      </c>
      <c r="E2578" s="27" t="str">
        <f>IF(Table1[[#This Row],[Ngày2]]="","",MONTH(Table1[[#This Row],[Ngày2]]))</f>
        <v/>
      </c>
      <c r="G2578" s="5">
        <f>IF(AND(Table1[[#This Row],[Số phiếu thu]]&lt;&gt;"",Table1[[#This Row],[Số phiếu chi]]=""),"T",IF(AND(Table1[[#This Row],[Số phiếu thu]]="",Table1[[#This Row],[Số phiếu chi]]&lt;&gt;""),"C",0))</f>
        <v>0</v>
      </c>
    </row>
    <row r="2579" spans="4:7" x14ac:dyDescent="0.25">
      <c r="D2579" s="2" t="str">
        <f>IF(Table1[[#This Row],[Ngày]]="","",Table1[[#This Row],[Ngày]])</f>
        <v/>
      </c>
      <c r="E2579" s="27" t="str">
        <f>IF(Table1[[#This Row],[Ngày2]]="","",MONTH(Table1[[#This Row],[Ngày2]]))</f>
        <v/>
      </c>
      <c r="G2579" s="5">
        <f>IF(AND(Table1[[#This Row],[Số phiếu thu]]&lt;&gt;"",Table1[[#This Row],[Số phiếu chi]]=""),"T",IF(AND(Table1[[#This Row],[Số phiếu thu]]="",Table1[[#This Row],[Số phiếu chi]]&lt;&gt;""),"C",0))</f>
        <v>0</v>
      </c>
    </row>
    <row r="2580" spans="4:7" x14ac:dyDescent="0.25">
      <c r="D2580" s="2" t="str">
        <f>IF(Table1[[#This Row],[Ngày]]="","",Table1[[#This Row],[Ngày]])</f>
        <v/>
      </c>
      <c r="E2580" s="27" t="str">
        <f>IF(Table1[[#This Row],[Ngày2]]="","",MONTH(Table1[[#This Row],[Ngày2]]))</f>
        <v/>
      </c>
      <c r="G2580" s="5">
        <f>IF(AND(Table1[[#This Row],[Số phiếu thu]]&lt;&gt;"",Table1[[#This Row],[Số phiếu chi]]=""),"T",IF(AND(Table1[[#This Row],[Số phiếu thu]]="",Table1[[#This Row],[Số phiếu chi]]&lt;&gt;""),"C",0))</f>
        <v>0</v>
      </c>
    </row>
    <row r="2581" spans="4:7" x14ac:dyDescent="0.25">
      <c r="D2581" s="2" t="str">
        <f>IF(Table1[[#This Row],[Ngày]]="","",Table1[[#This Row],[Ngày]])</f>
        <v/>
      </c>
      <c r="E2581" s="27" t="str">
        <f>IF(Table1[[#This Row],[Ngày2]]="","",MONTH(Table1[[#This Row],[Ngày2]]))</f>
        <v/>
      </c>
      <c r="G2581" s="5">
        <f>IF(AND(Table1[[#This Row],[Số phiếu thu]]&lt;&gt;"",Table1[[#This Row],[Số phiếu chi]]=""),"T",IF(AND(Table1[[#This Row],[Số phiếu thu]]="",Table1[[#This Row],[Số phiếu chi]]&lt;&gt;""),"C",0))</f>
        <v>0</v>
      </c>
    </row>
    <row r="2582" spans="4:7" x14ac:dyDescent="0.25">
      <c r="D2582" s="2" t="str">
        <f>IF(Table1[[#This Row],[Ngày]]="","",Table1[[#This Row],[Ngày]])</f>
        <v/>
      </c>
      <c r="E2582" s="27" t="str">
        <f>IF(Table1[[#This Row],[Ngày2]]="","",MONTH(Table1[[#This Row],[Ngày2]]))</f>
        <v/>
      </c>
      <c r="G2582" s="5">
        <f>IF(AND(Table1[[#This Row],[Số phiếu thu]]&lt;&gt;"",Table1[[#This Row],[Số phiếu chi]]=""),"T",IF(AND(Table1[[#This Row],[Số phiếu thu]]="",Table1[[#This Row],[Số phiếu chi]]&lt;&gt;""),"C",0))</f>
        <v>0</v>
      </c>
    </row>
    <row r="2583" spans="4:7" x14ac:dyDescent="0.25">
      <c r="D2583" s="2" t="str">
        <f>IF(Table1[[#This Row],[Ngày]]="","",Table1[[#This Row],[Ngày]])</f>
        <v/>
      </c>
      <c r="E2583" s="27" t="str">
        <f>IF(Table1[[#This Row],[Ngày2]]="","",MONTH(Table1[[#This Row],[Ngày2]]))</f>
        <v/>
      </c>
      <c r="G2583" s="5">
        <f>IF(AND(Table1[[#This Row],[Số phiếu thu]]&lt;&gt;"",Table1[[#This Row],[Số phiếu chi]]=""),"T",IF(AND(Table1[[#This Row],[Số phiếu thu]]="",Table1[[#This Row],[Số phiếu chi]]&lt;&gt;""),"C",0))</f>
        <v>0</v>
      </c>
    </row>
    <row r="2584" spans="4:7" x14ac:dyDescent="0.25">
      <c r="D2584" s="2" t="str">
        <f>IF(Table1[[#This Row],[Ngày]]="","",Table1[[#This Row],[Ngày]])</f>
        <v/>
      </c>
      <c r="E2584" s="27" t="str">
        <f>IF(Table1[[#This Row],[Ngày2]]="","",MONTH(Table1[[#This Row],[Ngày2]]))</f>
        <v/>
      </c>
      <c r="G2584" s="5">
        <f>IF(AND(Table1[[#This Row],[Số phiếu thu]]&lt;&gt;"",Table1[[#This Row],[Số phiếu chi]]=""),"T",IF(AND(Table1[[#This Row],[Số phiếu thu]]="",Table1[[#This Row],[Số phiếu chi]]&lt;&gt;""),"C",0))</f>
        <v>0</v>
      </c>
    </row>
    <row r="2585" spans="4:7" x14ac:dyDescent="0.25">
      <c r="D2585" s="2" t="str">
        <f>IF(Table1[[#This Row],[Ngày]]="","",Table1[[#This Row],[Ngày]])</f>
        <v/>
      </c>
      <c r="E2585" s="27" t="str">
        <f>IF(Table1[[#This Row],[Ngày2]]="","",MONTH(Table1[[#This Row],[Ngày2]]))</f>
        <v/>
      </c>
      <c r="G2585" s="5">
        <f>IF(AND(Table1[[#This Row],[Số phiếu thu]]&lt;&gt;"",Table1[[#This Row],[Số phiếu chi]]=""),"T",IF(AND(Table1[[#This Row],[Số phiếu thu]]="",Table1[[#This Row],[Số phiếu chi]]&lt;&gt;""),"C",0))</f>
        <v>0</v>
      </c>
    </row>
    <row r="2586" spans="4:7" x14ac:dyDescent="0.25">
      <c r="D2586" s="2" t="str">
        <f>IF(Table1[[#This Row],[Ngày]]="","",Table1[[#This Row],[Ngày]])</f>
        <v/>
      </c>
      <c r="E2586" s="27" t="str">
        <f>IF(Table1[[#This Row],[Ngày2]]="","",MONTH(Table1[[#This Row],[Ngày2]]))</f>
        <v/>
      </c>
      <c r="G2586" s="5">
        <f>IF(AND(Table1[[#This Row],[Số phiếu thu]]&lt;&gt;"",Table1[[#This Row],[Số phiếu chi]]=""),"T",IF(AND(Table1[[#This Row],[Số phiếu thu]]="",Table1[[#This Row],[Số phiếu chi]]&lt;&gt;""),"C",0))</f>
        <v>0</v>
      </c>
    </row>
    <row r="2587" spans="4:7" x14ac:dyDescent="0.25">
      <c r="D2587" s="2" t="str">
        <f>IF(Table1[[#This Row],[Ngày]]="","",Table1[[#This Row],[Ngày]])</f>
        <v/>
      </c>
      <c r="E2587" s="27" t="str">
        <f>IF(Table1[[#This Row],[Ngày2]]="","",MONTH(Table1[[#This Row],[Ngày2]]))</f>
        <v/>
      </c>
      <c r="G2587" s="5">
        <f>IF(AND(Table1[[#This Row],[Số phiếu thu]]&lt;&gt;"",Table1[[#This Row],[Số phiếu chi]]=""),"T",IF(AND(Table1[[#This Row],[Số phiếu thu]]="",Table1[[#This Row],[Số phiếu chi]]&lt;&gt;""),"C",0))</f>
        <v>0</v>
      </c>
    </row>
    <row r="2588" spans="4:7" x14ac:dyDescent="0.25">
      <c r="D2588" s="2" t="str">
        <f>IF(Table1[[#This Row],[Ngày]]="","",Table1[[#This Row],[Ngày]])</f>
        <v/>
      </c>
      <c r="E2588" s="27" t="str">
        <f>IF(Table1[[#This Row],[Ngày2]]="","",MONTH(Table1[[#This Row],[Ngày2]]))</f>
        <v/>
      </c>
      <c r="G2588" s="5">
        <f>IF(AND(Table1[[#This Row],[Số phiếu thu]]&lt;&gt;"",Table1[[#This Row],[Số phiếu chi]]=""),"T",IF(AND(Table1[[#This Row],[Số phiếu thu]]="",Table1[[#This Row],[Số phiếu chi]]&lt;&gt;""),"C",0))</f>
        <v>0</v>
      </c>
    </row>
    <row r="2589" spans="4:7" x14ac:dyDescent="0.25">
      <c r="D2589" s="2" t="str">
        <f>IF(Table1[[#This Row],[Ngày]]="","",Table1[[#This Row],[Ngày]])</f>
        <v/>
      </c>
      <c r="E2589" s="27" t="str">
        <f>IF(Table1[[#This Row],[Ngày2]]="","",MONTH(Table1[[#This Row],[Ngày2]]))</f>
        <v/>
      </c>
      <c r="G2589" s="5">
        <f>IF(AND(Table1[[#This Row],[Số phiếu thu]]&lt;&gt;"",Table1[[#This Row],[Số phiếu chi]]=""),"T",IF(AND(Table1[[#This Row],[Số phiếu thu]]="",Table1[[#This Row],[Số phiếu chi]]&lt;&gt;""),"C",0))</f>
        <v>0</v>
      </c>
    </row>
    <row r="2590" spans="4:7" x14ac:dyDescent="0.25">
      <c r="D2590" s="2" t="str">
        <f>IF(Table1[[#This Row],[Ngày]]="","",Table1[[#This Row],[Ngày]])</f>
        <v/>
      </c>
      <c r="E2590" s="27" t="str">
        <f>IF(Table1[[#This Row],[Ngày2]]="","",MONTH(Table1[[#This Row],[Ngày2]]))</f>
        <v/>
      </c>
      <c r="G2590" s="5">
        <f>IF(AND(Table1[[#This Row],[Số phiếu thu]]&lt;&gt;"",Table1[[#This Row],[Số phiếu chi]]=""),"T",IF(AND(Table1[[#This Row],[Số phiếu thu]]="",Table1[[#This Row],[Số phiếu chi]]&lt;&gt;""),"C",0))</f>
        <v>0</v>
      </c>
    </row>
    <row r="2591" spans="4:7" x14ac:dyDescent="0.25">
      <c r="D2591" s="2" t="str">
        <f>IF(Table1[[#This Row],[Ngày]]="","",Table1[[#This Row],[Ngày]])</f>
        <v/>
      </c>
      <c r="E2591" s="27" t="str">
        <f>IF(Table1[[#This Row],[Ngày2]]="","",MONTH(Table1[[#This Row],[Ngày2]]))</f>
        <v/>
      </c>
      <c r="G2591" s="5">
        <f>IF(AND(Table1[[#This Row],[Số phiếu thu]]&lt;&gt;"",Table1[[#This Row],[Số phiếu chi]]=""),"T",IF(AND(Table1[[#This Row],[Số phiếu thu]]="",Table1[[#This Row],[Số phiếu chi]]&lt;&gt;""),"C",0))</f>
        <v>0</v>
      </c>
    </row>
    <row r="2592" spans="4:7" x14ac:dyDescent="0.25">
      <c r="D2592" s="2" t="str">
        <f>IF(Table1[[#This Row],[Ngày]]="","",Table1[[#This Row],[Ngày]])</f>
        <v/>
      </c>
      <c r="E2592" s="27" t="str">
        <f>IF(Table1[[#This Row],[Ngày2]]="","",MONTH(Table1[[#This Row],[Ngày2]]))</f>
        <v/>
      </c>
      <c r="G2592" s="5">
        <f>IF(AND(Table1[[#This Row],[Số phiếu thu]]&lt;&gt;"",Table1[[#This Row],[Số phiếu chi]]=""),"T",IF(AND(Table1[[#This Row],[Số phiếu thu]]="",Table1[[#This Row],[Số phiếu chi]]&lt;&gt;""),"C",0))</f>
        <v>0</v>
      </c>
    </row>
    <row r="2593" spans="4:7" x14ac:dyDescent="0.25">
      <c r="D2593" s="2" t="str">
        <f>IF(Table1[[#This Row],[Ngày]]="","",Table1[[#This Row],[Ngày]])</f>
        <v/>
      </c>
      <c r="E2593" s="27" t="str">
        <f>IF(Table1[[#This Row],[Ngày2]]="","",MONTH(Table1[[#This Row],[Ngày2]]))</f>
        <v/>
      </c>
      <c r="G2593" s="5">
        <f>IF(AND(Table1[[#This Row],[Số phiếu thu]]&lt;&gt;"",Table1[[#This Row],[Số phiếu chi]]=""),"T",IF(AND(Table1[[#This Row],[Số phiếu thu]]="",Table1[[#This Row],[Số phiếu chi]]&lt;&gt;""),"C",0))</f>
        <v>0</v>
      </c>
    </row>
    <row r="2594" spans="4:7" x14ac:dyDescent="0.25">
      <c r="D2594" s="2" t="str">
        <f>IF(Table1[[#This Row],[Ngày]]="","",Table1[[#This Row],[Ngày]])</f>
        <v/>
      </c>
      <c r="E2594" s="27" t="str">
        <f>IF(Table1[[#This Row],[Ngày2]]="","",MONTH(Table1[[#This Row],[Ngày2]]))</f>
        <v/>
      </c>
      <c r="G2594" s="5">
        <f>IF(AND(Table1[[#This Row],[Số phiếu thu]]&lt;&gt;"",Table1[[#This Row],[Số phiếu chi]]=""),"T",IF(AND(Table1[[#This Row],[Số phiếu thu]]="",Table1[[#This Row],[Số phiếu chi]]&lt;&gt;""),"C",0))</f>
        <v>0</v>
      </c>
    </row>
    <row r="2595" spans="4:7" x14ac:dyDescent="0.25">
      <c r="D2595" s="2" t="str">
        <f>IF(Table1[[#This Row],[Ngày]]="","",Table1[[#This Row],[Ngày]])</f>
        <v/>
      </c>
      <c r="E2595" s="27" t="str">
        <f>IF(Table1[[#This Row],[Ngày2]]="","",MONTH(Table1[[#This Row],[Ngày2]]))</f>
        <v/>
      </c>
      <c r="G2595" s="5">
        <f>IF(AND(Table1[[#This Row],[Số phiếu thu]]&lt;&gt;"",Table1[[#This Row],[Số phiếu chi]]=""),"T",IF(AND(Table1[[#This Row],[Số phiếu thu]]="",Table1[[#This Row],[Số phiếu chi]]&lt;&gt;""),"C",0))</f>
        <v>0</v>
      </c>
    </row>
    <row r="2596" spans="4:7" x14ac:dyDescent="0.25">
      <c r="D2596" s="2" t="str">
        <f>IF(Table1[[#This Row],[Ngày]]="","",Table1[[#This Row],[Ngày]])</f>
        <v/>
      </c>
      <c r="E2596" s="27" t="str">
        <f>IF(Table1[[#This Row],[Ngày2]]="","",MONTH(Table1[[#This Row],[Ngày2]]))</f>
        <v/>
      </c>
      <c r="G2596" s="5">
        <f>IF(AND(Table1[[#This Row],[Số phiếu thu]]&lt;&gt;"",Table1[[#This Row],[Số phiếu chi]]=""),"T",IF(AND(Table1[[#This Row],[Số phiếu thu]]="",Table1[[#This Row],[Số phiếu chi]]&lt;&gt;""),"C",0))</f>
        <v>0</v>
      </c>
    </row>
    <row r="2597" spans="4:7" x14ac:dyDescent="0.25">
      <c r="D2597" s="2" t="str">
        <f>IF(Table1[[#This Row],[Ngày]]="","",Table1[[#This Row],[Ngày]])</f>
        <v/>
      </c>
      <c r="E2597" s="27" t="str">
        <f>IF(Table1[[#This Row],[Ngày2]]="","",MONTH(Table1[[#This Row],[Ngày2]]))</f>
        <v/>
      </c>
      <c r="G2597" s="5">
        <f>IF(AND(Table1[[#This Row],[Số phiếu thu]]&lt;&gt;"",Table1[[#This Row],[Số phiếu chi]]=""),"T",IF(AND(Table1[[#This Row],[Số phiếu thu]]="",Table1[[#This Row],[Số phiếu chi]]&lt;&gt;""),"C",0))</f>
        <v>0</v>
      </c>
    </row>
    <row r="2598" spans="4:7" x14ac:dyDescent="0.25">
      <c r="D2598" s="2" t="str">
        <f>IF(Table1[[#This Row],[Ngày]]="","",Table1[[#This Row],[Ngày]])</f>
        <v/>
      </c>
      <c r="E2598" s="27" t="str">
        <f>IF(Table1[[#This Row],[Ngày2]]="","",MONTH(Table1[[#This Row],[Ngày2]]))</f>
        <v/>
      </c>
      <c r="G2598" s="5">
        <f>IF(AND(Table1[[#This Row],[Số phiếu thu]]&lt;&gt;"",Table1[[#This Row],[Số phiếu chi]]=""),"T",IF(AND(Table1[[#This Row],[Số phiếu thu]]="",Table1[[#This Row],[Số phiếu chi]]&lt;&gt;""),"C",0))</f>
        <v>0</v>
      </c>
    </row>
    <row r="2599" spans="4:7" x14ac:dyDescent="0.25">
      <c r="D2599" s="2" t="str">
        <f>IF(Table1[[#This Row],[Ngày]]="","",Table1[[#This Row],[Ngày]])</f>
        <v/>
      </c>
      <c r="E2599" s="27" t="str">
        <f>IF(Table1[[#This Row],[Ngày2]]="","",MONTH(Table1[[#This Row],[Ngày2]]))</f>
        <v/>
      </c>
      <c r="G2599" s="5">
        <f>IF(AND(Table1[[#This Row],[Số phiếu thu]]&lt;&gt;"",Table1[[#This Row],[Số phiếu chi]]=""),"T",IF(AND(Table1[[#This Row],[Số phiếu thu]]="",Table1[[#This Row],[Số phiếu chi]]&lt;&gt;""),"C",0))</f>
        <v>0</v>
      </c>
    </row>
    <row r="2600" spans="4:7" x14ac:dyDescent="0.25">
      <c r="D2600" s="2" t="str">
        <f>IF(Table1[[#This Row],[Ngày]]="","",Table1[[#This Row],[Ngày]])</f>
        <v/>
      </c>
      <c r="E2600" s="27" t="str">
        <f>IF(Table1[[#This Row],[Ngày2]]="","",MONTH(Table1[[#This Row],[Ngày2]]))</f>
        <v/>
      </c>
      <c r="G2600" s="5">
        <f>IF(AND(Table1[[#This Row],[Số phiếu thu]]&lt;&gt;"",Table1[[#This Row],[Số phiếu chi]]=""),"T",IF(AND(Table1[[#This Row],[Số phiếu thu]]="",Table1[[#This Row],[Số phiếu chi]]&lt;&gt;""),"C",0))</f>
        <v>0</v>
      </c>
    </row>
    <row r="2601" spans="4:7" x14ac:dyDescent="0.25">
      <c r="D2601" s="2" t="str">
        <f>IF(Table1[[#This Row],[Ngày]]="","",Table1[[#This Row],[Ngày]])</f>
        <v/>
      </c>
      <c r="E2601" s="27" t="str">
        <f>IF(Table1[[#This Row],[Ngày2]]="","",MONTH(Table1[[#This Row],[Ngày2]]))</f>
        <v/>
      </c>
      <c r="G2601" s="5">
        <f>IF(AND(Table1[[#This Row],[Số phiếu thu]]&lt;&gt;"",Table1[[#This Row],[Số phiếu chi]]=""),"T",IF(AND(Table1[[#This Row],[Số phiếu thu]]="",Table1[[#This Row],[Số phiếu chi]]&lt;&gt;""),"C",0))</f>
        <v>0</v>
      </c>
    </row>
    <row r="2602" spans="4:7" x14ac:dyDescent="0.25">
      <c r="D2602" s="2" t="str">
        <f>IF(Table1[[#This Row],[Ngày]]="","",Table1[[#This Row],[Ngày]])</f>
        <v/>
      </c>
      <c r="E2602" s="27" t="str">
        <f>IF(Table1[[#This Row],[Ngày2]]="","",MONTH(Table1[[#This Row],[Ngày2]]))</f>
        <v/>
      </c>
      <c r="G2602" s="5">
        <f>IF(AND(Table1[[#This Row],[Số phiếu thu]]&lt;&gt;"",Table1[[#This Row],[Số phiếu chi]]=""),"T",IF(AND(Table1[[#This Row],[Số phiếu thu]]="",Table1[[#This Row],[Số phiếu chi]]&lt;&gt;""),"C",0))</f>
        <v>0</v>
      </c>
    </row>
    <row r="2603" spans="4:7" x14ac:dyDescent="0.25">
      <c r="D2603" s="2" t="str">
        <f>IF(Table1[[#This Row],[Ngày]]="","",Table1[[#This Row],[Ngày]])</f>
        <v/>
      </c>
      <c r="E2603" s="27" t="str">
        <f>IF(Table1[[#This Row],[Ngày2]]="","",MONTH(Table1[[#This Row],[Ngày2]]))</f>
        <v/>
      </c>
      <c r="G2603" s="5">
        <f>IF(AND(Table1[[#This Row],[Số phiếu thu]]&lt;&gt;"",Table1[[#This Row],[Số phiếu chi]]=""),"T",IF(AND(Table1[[#This Row],[Số phiếu thu]]="",Table1[[#This Row],[Số phiếu chi]]&lt;&gt;""),"C",0))</f>
        <v>0</v>
      </c>
    </row>
    <row r="2604" spans="4:7" x14ac:dyDescent="0.25">
      <c r="D2604" s="2" t="str">
        <f>IF(Table1[[#This Row],[Ngày]]="","",Table1[[#This Row],[Ngày]])</f>
        <v/>
      </c>
      <c r="E2604" s="27" t="str">
        <f>IF(Table1[[#This Row],[Ngày2]]="","",MONTH(Table1[[#This Row],[Ngày2]]))</f>
        <v/>
      </c>
      <c r="G2604" s="5">
        <f>IF(AND(Table1[[#This Row],[Số phiếu thu]]&lt;&gt;"",Table1[[#This Row],[Số phiếu chi]]=""),"T",IF(AND(Table1[[#This Row],[Số phiếu thu]]="",Table1[[#This Row],[Số phiếu chi]]&lt;&gt;""),"C",0))</f>
        <v>0</v>
      </c>
    </row>
    <row r="2605" spans="4:7" x14ac:dyDescent="0.25">
      <c r="D2605" s="2" t="str">
        <f>IF(Table1[[#This Row],[Ngày]]="","",Table1[[#This Row],[Ngày]])</f>
        <v/>
      </c>
      <c r="E2605" s="27" t="str">
        <f>IF(Table1[[#This Row],[Ngày2]]="","",MONTH(Table1[[#This Row],[Ngày2]]))</f>
        <v/>
      </c>
      <c r="G2605" s="5">
        <f>IF(AND(Table1[[#This Row],[Số phiếu thu]]&lt;&gt;"",Table1[[#This Row],[Số phiếu chi]]=""),"T",IF(AND(Table1[[#This Row],[Số phiếu thu]]="",Table1[[#This Row],[Số phiếu chi]]&lt;&gt;""),"C",0))</f>
        <v>0</v>
      </c>
    </row>
    <row r="2606" spans="4:7" x14ac:dyDescent="0.25">
      <c r="D2606" s="2" t="str">
        <f>IF(Table1[[#This Row],[Ngày]]="","",Table1[[#This Row],[Ngày]])</f>
        <v/>
      </c>
      <c r="E2606" s="27" t="str">
        <f>IF(Table1[[#This Row],[Ngày2]]="","",MONTH(Table1[[#This Row],[Ngày2]]))</f>
        <v/>
      </c>
      <c r="G2606" s="5">
        <f>IF(AND(Table1[[#This Row],[Số phiếu thu]]&lt;&gt;"",Table1[[#This Row],[Số phiếu chi]]=""),"T",IF(AND(Table1[[#This Row],[Số phiếu thu]]="",Table1[[#This Row],[Số phiếu chi]]&lt;&gt;""),"C",0))</f>
        <v>0</v>
      </c>
    </row>
    <row r="2607" spans="4:7" x14ac:dyDescent="0.25">
      <c r="D2607" s="2" t="str">
        <f>IF(Table1[[#This Row],[Ngày]]="","",Table1[[#This Row],[Ngày]])</f>
        <v/>
      </c>
      <c r="E2607" s="27" t="str">
        <f>IF(Table1[[#This Row],[Ngày2]]="","",MONTH(Table1[[#This Row],[Ngày2]]))</f>
        <v/>
      </c>
      <c r="G2607" s="5">
        <f>IF(AND(Table1[[#This Row],[Số phiếu thu]]&lt;&gt;"",Table1[[#This Row],[Số phiếu chi]]=""),"T",IF(AND(Table1[[#This Row],[Số phiếu thu]]="",Table1[[#This Row],[Số phiếu chi]]&lt;&gt;""),"C",0))</f>
        <v>0</v>
      </c>
    </row>
    <row r="2608" spans="4:7" x14ac:dyDescent="0.25">
      <c r="D2608" s="2" t="str">
        <f>IF(Table1[[#This Row],[Ngày]]="","",Table1[[#This Row],[Ngày]])</f>
        <v/>
      </c>
      <c r="E2608" s="27" t="str">
        <f>IF(Table1[[#This Row],[Ngày2]]="","",MONTH(Table1[[#This Row],[Ngày2]]))</f>
        <v/>
      </c>
      <c r="G2608" s="5">
        <f>IF(AND(Table1[[#This Row],[Số phiếu thu]]&lt;&gt;"",Table1[[#This Row],[Số phiếu chi]]=""),"T",IF(AND(Table1[[#This Row],[Số phiếu thu]]="",Table1[[#This Row],[Số phiếu chi]]&lt;&gt;""),"C",0))</f>
        <v>0</v>
      </c>
    </row>
    <row r="2609" spans="4:7" x14ac:dyDescent="0.25">
      <c r="D2609" s="2" t="str">
        <f>IF(Table1[[#This Row],[Ngày]]="","",Table1[[#This Row],[Ngày]])</f>
        <v/>
      </c>
      <c r="E2609" s="27" t="str">
        <f>IF(Table1[[#This Row],[Ngày2]]="","",MONTH(Table1[[#This Row],[Ngày2]]))</f>
        <v/>
      </c>
      <c r="G2609" s="5">
        <f>IF(AND(Table1[[#This Row],[Số phiếu thu]]&lt;&gt;"",Table1[[#This Row],[Số phiếu chi]]=""),"T",IF(AND(Table1[[#This Row],[Số phiếu thu]]="",Table1[[#This Row],[Số phiếu chi]]&lt;&gt;""),"C",0))</f>
        <v>0</v>
      </c>
    </row>
    <row r="2610" spans="4:7" x14ac:dyDescent="0.25">
      <c r="D2610" s="2" t="str">
        <f>IF(Table1[[#This Row],[Ngày]]="","",Table1[[#This Row],[Ngày]])</f>
        <v/>
      </c>
      <c r="E2610" s="27" t="str">
        <f>IF(Table1[[#This Row],[Ngày2]]="","",MONTH(Table1[[#This Row],[Ngày2]]))</f>
        <v/>
      </c>
      <c r="G2610" s="5">
        <f>IF(AND(Table1[[#This Row],[Số phiếu thu]]&lt;&gt;"",Table1[[#This Row],[Số phiếu chi]]=""),"T",IF(AND(Table1[[#This Row],[Số phiếu thu]]="",Table1[[#This Row],[Số phiếu chi]]&lt;&gt;""),"C",0))</f>
        <v>0</v>
      </c>
    </row>
    <row r="2611" spans="4:7" x14ac:dyDescent="0.25">
      <c r="D2611" s="2" t="str">
        <f>IF(Table1[[#This Row],[Ngày]]="","",Table1[[#This Row],[Ngày]])</f>
        <v/>
      </c>
      <c r="E2611" s="27" t="str">
        <f>IF(Table1[[#This Row],[Ngày2]]="","",MONTH(Table1[[#This Row],[Ngày2]]))</f>
        <v/>
      </c>
      <c r="G2611" s="5">
        <f>IF(AND(Table1[[#This Row],[Số phiếu thu]]&lt;&gt;"",Table1[[#This Row],[Số phiếu chi]]=""),"T",IF(AND(Table1[[#This Row],[Số phiếu thu]]="",Table1[[#This Row],[Số phiếu chi]]&lt;&gt;""),"C",0))</f>
        <v>0</v>
      </c>
    </row>
    <row r="2612" spans="4:7" x14ac:dyDescent="0.25">
      <c r="D2612" s="2" t="str">
        <f>IF(Table1[[#This Row],[Ngày]]="","",Table1[[#This Row],[Ngày]])</f>
        <v/>
      </c>
      <c r="E2612" s="27" t="str">
        <f>IF(Table1[[#This Row],[Ngày2]]="","",MONTH(Table1[[#This Row],[Ngày2]]))</f>
        <v/>
      </c>
      <c r="G2612" s="5">
        <f>IF(AND(Table1[[#This Row],[Số phiếu thu]]&lt;&gt;"",Table1[[#This Row],[Số phiếu chi]]=""),"T",IF(AND(Table1[[#This Row],[Số phiếu thu]]="",Table1[[#This Row],[Số phiếu chi]]&lt;&gt;""),"C",0))</f>
        <v>0</v>
      </c>
    </row>
    <row r="2613" spans="4:7" x14ac:dyDescent="0.25">
      <c r="D2613" s="2" t="str">
        <f>IF(Table1[[#This Row],[Ngày]]="","",Table1[[#This Row],[Ngày]])</f>
        <v/>
      </c>
      <c r="E2613" s="27" t="str">
        <f>IF(Table1[[#This Row],[Ngày2]]="","",MONTH(Table1[[#This Row],[Ngày2]]))</f>
        <v/>
      </c>
      <c r="G2613" s="5">
        <f>IF(AND(Table1[[#This Row],[Số phiếu thu]]&lt;&gt;"",Table1[[#This Row],[Số phiếu chi]]=""),"T",IF(AND(Table1[[#This Row],[Số phiếu thu]]="",Table1[[#This Row],[Số phiếu chi]]&lt;&gt;""),"C",0))</f>
        <v>0</v>
      </c>
    </row>
    <row r="2614" spans="4:7" x14ac:dyDescent="0.25">
      <c r="D2614" s="2" t="str">
        <f>IF(Table1[[#This Row],[Ngày]]="","",Table1[[#This Row],[Ngày]])</f>
        <v/>
      </c>
      <c r="E2614" s="27" t="str">
        <f>IF(Table1[[#This Row],[Ngày2]]="","",MONTH(Table1[[#This Row],[Ngày2]]))</f>
        <v/>
      </c>
      <c r="G2614" s="5">
        <f>IF(AND(Table1[[#This Row],[Số phiếu thu]]&lt;&gt;"",Table1[[#This Row],[Số phiếu chi]]=""),"T",IF(AND(Table1[[#This Row],[Số phiếu thu]]="",Table1[[#This Row],[Số phiếu chi]]&lt;&gt;""),"C",0))</f>
        <v>0</v>
      </c>
    </row>
    <row r="2615" spans="4:7" x14ac:dyDescent="0.25">
      <c r="D2615" s="2" t="str">
        <f>IF(Table1[[#This Row],[Ngày]]="","",Table1[[#This Row],[Ngày]])</f>
        <v/>
      </c>
      <c r="E2615" s="27" t="str">
        <f>IF(Table1[[#This Row],[Ngày2]]="","",MONTH(Table1[[#This Row],[Ngày2]]))</f>
        <v/>
      </c>
      <c r="G2615" s="5">
        <f>IF(AND(Table1[[#This Row],[Số phiếu thu]]&lt;&gt;"",Table1[[#This Row],[Số phiếu chi]]=""),"T",IF(AND(Table1[[#This Row],[Số phiếu thu]]="",Table1[[#This Row],[Số phiếu chi]]&lt;&gt;""),"C",0))</f>
        <v>0</v>
      </c>
    </row>
    <row r="2616" spans="4:7" x14ac:dyDescent="0.25">
      <c r="D2616" s="2" t="str">
        <f>IF(Table1[[#This Row],[Ngày]]="","",Table1[[#This Row],[Ngày]])</f>
        <v/>
      </c>
      <c r="E2616" s="27" t="str">
        <f>IF(Table1[[#This Row],[Ngày2]]="","",MONTH(Table1[[#This Row],[Ngày2]]))</f>
        <v/>
      </c>
      <c r="G2616" s="5">
        <f>IF(AND(Table1[[#This Row],[Số phiếu thu]]&lt;&gt;"",Table1[[#This Row],[Số phiếu chi]]=""),"T",IF(AND(Table1[[#This Row],[Số phiếu thu]]="",Table1[[#This Row],[Số phiếu chi]]&lt;&gt;""),"C",0))</f>
        <v>0</v>
      </c>
    </row>
    <row r="2617" spans="4:7" x14ac:dyDescent="0.25">
      <c r="D2617" s="2" t="str">
        <f>IF(Table1[[#This Row],[Ngày]]="","",Table1[[#This Row],[Ngày]])</f>
        <v/>
      </c>
      <c r="E2617" s="27" t="str">
        <f>IF(Table1[[#This Row],[Ngày2]]="","",MONTH(Table1[[#This Row],[Ngày2]]))</f>
        <v/>
      </c>
      <c r="G2617" s="5">
        <f>IF(AND(Table1[[#This Row],[Số phiếu thu]]&lt;&gt;"",Table1[[#This Row],[Số phiếu chi]]=""),"T",IF(AND(Table1[[#This Row],[Số phiếu thu]]="",Table1[[#This Row],[Số phiếu chi]]&lt;&gt;""),"C",0))</f>
        <v>0</v>
      </c>
    </row>
    <row r="2618" spans="4:7" x14ac:dyDescent="0.25">
      <c r="D2618" s="2" t="str">
        <f>IF(Table1[[#This Row],[Ngày]]="","",Table1[[#This Row],[Ngày]])</f>
        <v/>
      </c>
      <c r="E2618" s="27" t="str">
        <f>IF(Table1[[#This Row],[Ngày2]]="","",MONTH(Table1[[#This Row],[Ngày2]]))</f>
        <v/>
      </c>
      <c r="G2618" s="5">
        <f>IF(AND(Table1[[#This Row],[Số phiếu thu]]&lt;&gt;"",Table1[[#This Row],[Số phiếu chi]]=""),"T",IF(AND(Table1[[#This Row],[Số phiếu thu]]="",Table1[[#This Row],[Số phiếu chi]]&lt;&gt;""),"C",0))</f>
        <v>0</v>
      </c>
    </row>
    <row r="2619" spans="4:7" x14ac:dyDescent="0.25">
      <c r="D2619" s="2" t="str">
        <f>IF(Table1[[#This Row],[Ngày]]="","",Table1[[#This Row],[Ngày]])</f>
        <v/>
      </c>
      <c r="E2619" s="27" t="str">
        <f>IF(Table1[[#This Row],[Ngày2]]="","",MONTH(Table1[[#This Row],[Ngày2]]))</f>
        <v/>
      </c>
      <c r="G2619" s="5">
        <f>IF(AND(Table1[[#This Row],[Số phiếu thu]]&lt;&gt;"",Table1[[#This Row],[Số phiếu chi]]=""),"T",IF(AND(Table1[[#This Row],[Số phiếu thu]]="",Table1[[#This Row],[Số phiếu chi]]&lt;&gt;""),"C",0))</f>
        <v>0</v>
      </c>
    </row>
    <row r="2620" spans="4:7" x14ac:dyDescent="0.25">
      <c r="D2620" s="2" t="str">
        <f>IF(Table1[[#This Row],[Ngày]]="","",Table1[[#This Row],[Ngày]])</f>
        <v/>
      </c>
      <c r="E2620" s="27" t="str">
        <f>IF(Table1[[#This Row],[Ngày2]]="","",MONTH(Table1[[#This Row],[Ngày2]]))</f>
        <v/>
      </c>
      <c r="G2620" s="5">
        <f>IF(AND(Table1[[#This Row],[Số phiếu thu]]&lt;&gt;"",Table1[[#This Row],[Số phiếu chi]]=""),"T",IF(AND(Table1[[#This Row],[Số phiếu thu]]="",Table1[[#This Row],[Số phiếu chi]]&lt;&gt;""),"C",0))</f>
        <v>0</v>
      </c>
    </row>
    <row r="2621" spans="4:7" x14ac:dyDescent="0.25">
      <c r="D2621" s="2" t="str">
        <f>IF(Table1[[#This Row],[Ngày]]="","",Table1[[#This Row],[Ngày]])</f>
        <v/>
      </c>
      <c r="E2621" s="27" t="str">
        <f>IF(Table1[[#This Row],[Ngày2]]="","",MONTH(Table1[[#This Row],[Ngày2]]))</f>
        <v/>
      </c>
      <c r="G2621" s="5">
        <f>IF(AND(Table1[[#This Row],[Số phiếu thu]]&lt;&gt;"",Table1[[#This Row],[Số phiếu chi]]=""),"T",IF(AND(Table1[[#This Row],[Số phiếu thu]]="",Table1[[#This Row],[Số phiếu chi]]&lt;&gt;""),"C",0))</f>
        <v>0</v>
      </c>
    </row>
    <row r="2622" spans="4:7" x14ac:dyDescent="0.25">
      <c r="D2622" s="2" t="str">
        <f>IF(Table1[[#This Row],[Ngày]]="","",Table1[[#This Row],[Ngày]])</f>
        <v/>
      </c>
      <c r="E2622" s="27" t="str">
        <f>IF(Table1[[#This Row],[Ngày2]]="","",MONTH(Table1[[#This Row],[Ngày2]]))</f>
        <v/>
      </c>
      <c r="G2622" s="5">
        <f>IF(AND(Table1[[#This Row],[Số phiếu thu]]&lt;&gt;"",Table1[[#This Row],[Số phiếu chi]]=""),"T",IF(AND(Table1[[#This Row],[Số phiếu thu]]="",Table1[[#This Row],[Số phiếu chi]]&lt;&gt;""),"C",0))</f>
        <v>0</v>
      </c>
    </row>
    <row r="2623" spans="4:7" x14ac:dyDescent="0.25">
      <c r="D2623" s="2" t="str">
        <f>IF(Table1[[#This Row],[Ngày]]="","",Table1[[#This Row],[Ngày]])</f>
        <v/>
      </c>
      <c r="E2623" s="27" t="str">
        <f>IF(Table1[[#This Row],[Ngày2]]="","",MONTH(Table1[[#This Row],[Ngày2]]))</f>
        <v/>
      </c>
      <c r="G2623" s="5">
        <f>IF(AND(Table1[[#This Row],[Số phiếu thu]]&lt;&gt;"",Table1[[#This Row],[Số phiếu chi]]=""),"T",IF(AND(Table1[[#This Row],[Số phiếu thu]]="",Table1[[#This Row],[Số phiếu chi]]&lt;&gt;""),"C",0))</f>
        <v>0</v>
      </c>
    </row>
    <row r="2624" spans="4:7" x14ac:dyDescent="0.25">
      <c r="D2624" s="2" t="str">
        <f>IF(Table1[[#This Row],[Ngày]]="","",Table1[[#This Row],[Ngày]])</f>
        <v/>
      </c>
      <c r="E2624" s="27" t="str">
        <f>IF(Table1[[#This Row],[Ngày2]]="","",MONTH(Table1[[#This Row],[Ngày2]]))</f>
        <v/>
      </c>
      <c r="G2624" s="5">
        <f>IF(AND(Table1[[#This Row],[Số phiếu thu]]&lt;&gt;"",Table1[[#This Row],[Số phiếu chi]]=""),"T",IF(AND(Table1[[#This Row],[Số phiếu thu]]="",Table1[[#This Row],[Số phiếu chi]]&lt;&gt;""),"C",0))</f>
        <v>0</v>
      </c>
    </row>
    <row r="2625" spans="4:7" x14ac:dyDescent="0.25">
      <c r="D2625" s="2" t="str">
        <f>IF(Table1[[#This Row],[Ngày]]="","",Table1[[#This Row],[Ngày]])</f>
        <v/>
      </c>
      <c r="E2625" s="27" t="str">
        <f>IF(Table1[[#This Row],[Ngày2]]="","",MONTH(Table1[[#This Row],[Ngày2]]))</f>
        <v/>
      </c>
      <c r="G2625" s="5">
        <f>IF(AND(Table1[[#This Row],[Số phiếu thu]]&lt;&gt;"",Table1[[#This Row],[Số phiếu chi]]=""),"T",IF(AND(Table1[[#This Row],[Số phiếu thu]]="",Table1[[#This Row],[Số phiếu chi]]&lt;&gt;""),"C",0))</f>
        <v>0</v>
      </c>
    </row>
    <row r="2626" spans="4:7" x14ac:dyDescent="0.25">
      <c r="D2626" s="2" t="str">
        <f>IF(Table1[[#This Row],[Ngày]]="","",Table1[[#This Row],[Ngày]])</f>
        <v/>
      </c>
      <c r="E2626" s="27" t="str">
        <f>IF(Table1[[#This Row],[Ngày2]]="","",MONTH(Table1[[#This Row],[Ngày2]]))</f>
        <v/>
      </c>
      <c r="G2626" s="5">
        <f>IF(AND(Table1[[#This Row],[Số phiếu thu]]&lt;&gt;"",Table1[[#This Row],[Số phiếu chi]]=""),"T",IF(AND(Table1[[#This Row],[Số phiếu thu]]="",Table1[[#This Row],[Số phiếu chi]]&lt;&gt;""),"C",0))</f>
        <v>0</v>
      </c>
    </row>
    <row r="2627" spans="4:7" x14ac:dyDescent="0.25">
      <c r="D2627" s="2" t="str">
        <f>IF(Table1[[#This Row],[Ngày]]="","",Table1[[#This Row],[Ngày]])</f>
        <v/>
      </c>
      <c r="E2627" s="27" t="str">
        <f>IF(Table1[[#This Row],[Ngày2]]="","",MONTH(Table1[[#This Row],[Ngày2]]))</f>
        <v/>
      </c>
      <c r="G2627" s="5">
        <f>IF(AND(Table1[[#This Row],[Số phiếu thu]]&lt;&gt;"",Table1[[#This Row],[Số phiếu chi]]=""),"T",IF(AND(Table1[[#This Row],[Số phiếu thu]]="",Table1[[#This Row],[Số phiếu chi]]&lt;&gt;""),"C",0))</f>
        <v>0</v>
      </c>
    </row>
    <row r="2628" spans="4:7" x14ac:dyDescent="0.25">
      <c r="D2628" s="2" t="str">
        <f>IF(Table1[[#This Row],[Ngày]]="","",Table1[[#This Row],[Ngày]])</f>
        <v/>
      </c>
      <c r="E2628" s="27" t="str">
        <f>IF(Table1[[#This Row],[Ngày2]]="","",MONTH(Table1[[#This Row],[Ngày2]]))</f>
        <v/>
      </c>
      <c r="G2628" s="5">
        <f>IF(AND(Table1[[#This Row],[Số phiếu thu]]&lt;&gt;"",Table1[[#This Row],[Số phiếu chi]]=""),"T",IF(AND(Table1[[#This Row],[Số phiếu thu]]="",Table1[[#This Row],[Số phiếu chi]]&lt;&gt;""),"C",0))</f>
        <v>0</v>
      </c>
    </row>
    <row r="2629" spans="4:7" x14ac:dyDescent="0.25">
      <c r="D2629" s="2" t="str">
        <f>IF(Table1[[#This Row],[Ngày]]="","",Table1[[#This Row],[Ngày]])</f>
        <v/>
      </c>
      <c r="E2629" s="27" t="str">
        <f>IF(Table1[[#This Row],[Ngày2]]="","",MONTH(Table1[[#This Row],[Ngày2]]))</f>
        <v/>
      </c>
      <c r="G2629" s="5">
        <f>IF(AND(Table1[[#This Row],[Số phiếu thu]]&lt;&gt;"",Table1[[#This Row],[Số phiếu chi]]=""),"T",IF(AND(Table1[[#This Row],[Số phiếu thu]]="",Table1[[#This Row],[Số phiếu chi]]&lt;&gt;""),"C",0))</f>
        <v>0</v>
      </c>
    </row>
    <row r="2630" spans="4:7" x14ac:dyDescent="0.25">
      <c r="D2630" s="2" t="str">
        <f>IF(Table1[[#This Row],[Ngày]]="","",Table1[[#This Row],[Ngày]])</f>
        <v/>
      </c>
      <c r="E2630" s="27" t="str">
        <f>IF(Table1[[#This Row],[Ngày2]]="","",MONTH(Table1[[#This Row],[Ngày2]]))</f>
        <v/>
      </c>
      <c r="G2630" s="5">
        <f>IF(AND(Table1[[#This Row],[Số phiếu thu]]&lt;&gt;"",Table1[[#This Row],[Số phiếu chi]]=""),"T",IF(AND(Table1[[#This Row],[Số phiếu thu]]="",Table1[[#This Row],[Số phiếu chi]]&lt;&gt;""),"C",0))</f>
        <v>0</v>
      </c>
    </row>
    <row r="2631" spans="4:7" x14ac:dyDescent="0.25">
      <c r="D2631" s="2" t="str">
        <f>IF(Table1[[#This Row],[Ngày]]="","",Table1[[#This Row],[Ngày]])</f>
        <v/>
      </c>
      <c r="E2631" s="27" t="str">
        <f>IF(Table1[[#This Row],[Ngày2]]="","",MONTH(Table1[[#This Row],[Ngày2]]))</f>
        <v/>
      </c>
      <c r="G2631" s="5">
        <f>IF(AND(Table1[[#This Row],[Số phiếu thu]]&lt;&gt;"",Table1[[#This Row],[Số phiếu chi]]=""),"T",IF(AND(Table1[[#This Row],[Số phiếu thu]]="",Table1[[#This Row],[Số phiếu chi]]&lt;&gt;""),"C",0))</f>
        <v>0</v>
      </c>
    </row>
    <row r="2632" spans="4:7" x14ac:dyDescent="0.25">
      <c r="D2632" s="2" t="str">
        <f>IF(Table1[[#This Row],[Ngày]]="","",Table1[[#This Row],[Ngày]])</f>
        <v/>
      </c>
      <c r="E2632" s="27" t="str">
        <f>IF(Table1[[#This Row],[Ngày2]]="","",MONTH(Table1[[#This Row],[Ngày2]]))</f>
        <v/>
      </c>
      <c r="G2632" s="5">
        <f>IF(AND(Table1[[#This Row],[Số phiếu thu]]&lt;&gt;"",Table1[[#This Row],[Số phiếu chi]]=""),"T",IF(AND(Table1[[#This Row],[Số phiếu thu]]="",Table1[[#This Row],[Số phiếu chi]]&lt;&gt;""),"C",0))</f>
        <v>0</v>
      </c>
    </row>
    <row r="2633" spans="4:7" x14ac:dyDescent="0.25">
      <c r="D2633" s="2" t="str">
        <f>IF(Table1[[#This Row],[Ngày]]="","",Table1[[#This Row],[Ngày]])</f>
        <v/>
      </c>
      <c r="E2633" s="27" t="str">
        <f>IF(Table1[[#This Row],[Ngày2]]="","",MONTH(Table1[[#This Row],[Ngày2]]))</f>
        <v/>
      </c>
      <c r="G2633" s="5">
        <f>IF(AND(Table1[[#This Row],[Số phiếu thu]]&lt;&gt;"",Table1[[#This Row],[Số phiếu chi]]=""),"T",IF(AND(Table1[[#This Row],[Số phiếu thu]]="",Table1[[#This Row],[Số phiếu chi]]&lt;&gt;""),"C",0))</f>
        <v>0</v>
      </c>
    </row>
    <row r="2634" spans="4:7" x14ac:dyDescent="0.25">
      <c r="D2634" s="2" t="str">
        <f>IF(Table1[[#This Row],[Ngày]]="","",Table1[[#This Row],[Ngày]])</f>
        <v/>
      </c>
      <c r="E2634" s="27" t="str">
        <f>IF(Table1[[#This Row],[Ngày2]]="","",MONTH(Table1[[#This Row],[Ngày2]]))</f>
        <v/>
      </c>
      <c r="G2634" s="5">
        <f>IF(AND(Table1[[#This Row],[Số phiếu thu]]&lt;&gt;"",Table1[[#This Row],[Số phiếu chi]]=""),"T",IF(AND(Table1[[#This Row],[Số phiếu thu]]="",Table1[[#This Row],[Số phiếu chi]]&lt;&gt;""),"C",0))</f>
        <v>0</v>
      </c>
    </row>
    <row r="2635" spans="4:7" x14ac:dyDescent="0.25">
      <c r="D2635" s="2" t="str">
        <f>IF(Table1[[#This Row],[Ngày]]="","",Table1[[#This Row],[Ngày]])</f>
        <v/>
      </c>
      <c r="E2635" s="27" t="str">
        <f>IF(Table1[[#This Row],[Ngày2]]="","",MONTH(Table1[[#This Row],[Ngày2]]))</f>
        <v/>
      </c>
      <c r="G2635" s="5">
        <f>IF(AND(Table1[[#This Row],[Số phiếu thu]]&lt;&gt;"",Table1[[#This Row],[Số phiếu chi]]=""),"T",IF(AND(Table1[[#This Row],[Số phiếu thu]]="",Table1[[#This Row],[Số phiếu chi]]&lt;&gt;""),"C",0))</f>
        <v>0</v>
      </c>
    </row>
    <row r="2636" spans="4:7" x14ac:dyDescent="0.25">
      <c r="D2636" s="2" t="str">
        <f>IF(Table1[[#This Row],[Ngày]]="","",Table1[[#This Row],[Ngày]])</f>
        <v/>
      </c>
      <c r="E2636" s="27" t="str">
        <f>IF(Table1[[#This Row],[Ngày2]]="","",MONTH(Table1[[#This Row],[Ngày2]]))</f>
        <v/>
      </c>
      <c r="G2636" s="5">
        <f>IF(AND(Table1[[#This Row],[Số phiếu thu]]&lt;&gt;"",Table1[[#This Row],[Số phiếu chi]]=""),"T",IF(AND(Table1[[#This Row],[Số phiếu thu]]="",Table1[[#This Row],[Số phiếu chi]]&lt;&gt;""),"C",0))</f>
        <v>0</v>
      </c>
    </row>
    <row r="2637" spans="4:7" x14ac:dyDescent="0.25">
      <c r="D2637" s="2" t="str">
        <f>IF(Table1[[#This Row],[Ngày]]="","",Table1[[#This Row],[Ngày]])</f>
        <v/>
      </c>
      <c r="E2637" s="27" t="str">
        <f>IF(Table1[[#This Row],[Ngày2]]="","",MONTH(Table1[[#This Row],[Ngày2]]))</f>
        <v/>
      </c>
      <c r="G2637" s="5">
        <f>IF(AND(Table1[[#This Row],[Số phiếu thu]]&lt;&gt;"",Table1[[#This Row],[Số phiếu chi]]=""),"T",IF(AND(Table1[[#This Row],[Số phiếu thu]]="",Table1[[#This Row],[Số phiếu chi]]&lt;&gt;""),"C",0))</f>
        <v>0</v>
      </c>
    </row>
    <row r="2638" spans="4:7" x14ac:dyDescent="0.25">
      <c r="D2638" s="2" t="str">
        <f>IF(Table1[[#This Row],[Ngày]]="","",Table1[[#This Row],[Ngày]])</f>
        <v/>
      </c>
      <c r="E2638" s="27" t="str">
        <f>IF(Table1[[#This Row],[Ngày2]]="","",MONTH(Table1[[#This Row],[Ngày2]]))</f>
        <v/>
      </c>
      <c r="G2638" s="5">
        <f>IF(AND(Table1[[#This Row],[Số phiếu thu]]&lt;&gt;"",Table1[[#This Row],[Số phiếu chi]]=""),"T",IF(AND(Table1[[#This Row],[Số phiếu thu]]="",Table1[[#This Row],[Số phiếu chi]]&lt;&gt;""),"C",0))</f>
        <v>0</v>
      </c>
    </row>
    <row r="2639" spans="4:7" x14ac:dyDescent="0.25">
      <c r="D2639" s="2" t="str">
        <f>IF(Table1[[#This Row],[Ngày]]="","",Table1[[#This Row],[Ngày]])</f>
        <v/>
      </c>
      <c r="E2639" s="27" t="str">
        <f>IF(Table1[[#This Row],[Ngày2]]="","",MONTH(Table1[[#This Row],[Ngày2]]))</f>
        <v/>
      </c>
      <c r="G2639" s="5">
        <f>IF(AND(Table1[[#This Row],[Số phiếu thu]]&lt;&gt;"",Table1[[#This Row],[Số phiếu chi]]=""),"T",IF(AND(Table1[[#This Row],[Số phiếu thu]]="",Table1[[#This Row],[Số phiếu chi]]&lt;&gt;""),"C",0))</f>
        <v>0</v>
      </c>
    </row>
    <row r="2640" spans="4:7" x14ac:dyDescent="0.25">
      <c r="D2640" s="2" t="str">
        <f>IF(Table1[[#This Row],[Ngày]]="","",Table1[[#This Row],[Ngày]])</f>
        <v/>
      </c>
      <c r="E2640" s="27" t="str">
        <f>IF(Table1[[#This Row],[Ngày2]]="","",MONTH(Table1[[#This Row],[Ngày2]]))</f>
        <v/>
      </c>
      <c r="G2640" s="5">
        <f>IF(AND(Table1[[#This Row],[Số phiếu thu]]&lt;&gt;"",Table1[[#This Row],[Số phiếu chi]]=""),"T",IF(AND(Table1[[#This Row],[Số phiếu thu]]="",Table1[[#This Row],[Số phiếu chi]]&lt;&gt;""),"C",0))</f>
        <v>0</v>
      </c>
    </row>
    <row r="2641" spans="4:7" x14ac:dyDescent="0.25">
      <c r="D2641" s="2" t="str">
        <f>IF(Table1[[#This Row],[Ngày]]="","",Table1[[#This Row],[Ngày]])</f>
        <v/>
      </c>
      <c r="E2641" s="27" t="str">
        <f>IF(Table1[[#This Row],[Ngày2]]="","",MONTH(Table1[[#This Row],[Ngày2]]))</f>
        <v/>
      </c>
      <c r="G2641" s="5">
        <f>IF(AND(Table1[[#This Row],[Số phiếu thu]]&lt;&gt;"",Table1[[#This Row],[Số phiếu chi]]=""),"T",IF(AND(Table1[[#This Row],[Số phiếu thu]]="",Table1[[#This Row],[Số phiếu chi]]&lt;&gt;""),"C",0))</f>
        <v>0</v>
      </c>
    </row>
    <row r="2642" spans="4:7" x14ac:dyDescent="0.25">
      <c r="D2642" s="2" t="str">
        <f>IF(Table1[[#This Row],[Ngày]]="","",Table1[[#This Row],[Ngày]])</f>
        <v/>
      </c>
      <c r="E2642" s="27" t="str">
        <f>IF(Table1[[#This Row],[Ngày2]]="","",MONTH(Table1[[#This Row],[Ngày2]]))</f>
        <v/>
      </c>
      <c r="G2642" s="5">
        <f>IF(AND(Table1[[#This Row],[Số phiếu thu]]&lt;&gt;"",Table1[[#This Row],[Số phiếu chi]]=""),"T",IF(AND(Table1[[#This Row],[Số phiếu thu]]="",Table1[[#This Row],[Số phiếu chi]]&lt;&gt;""),"C",0))</f>
        <v>0</v>
      </c>
    </row>
    <row r="2643" spans="4:7" x14ac:dyDescent="0.25">
      <c r="D2643" s="2" t="str">
        <f>IF(Table1[[#This Row],[Ngày]]="","",Table1[[#This Row],[Ngày]])</f>
        <v/>
      </c>
      <c r="E2643" s="27" t="str">
        <f>IF(Table1[[#This Row],[Ngày2]]="","",MONTH(Table1[[#This Row],[Ngày2]]))</f>
        <v/>
      </c>
      <c r="G2643" s="5">
        <f>IF(AND(Table1[[#This Row],[Số phiếu thu]]&lt;&gt;"",Table1[[#This Row],[Số phiếu chi]]=""),"T",IF(AND(Table1[[#This Row],[Số phiếu thu]]="",Table1[[#This Row],[Số phiếu chi]]&lt;&gt;""),"C",0))</f>
        <v>0</v>
      </c>
    </row>
    <row r="2644" spans="4:7" x14ac:dyDescent="0.25">
      <c r="D2644" s="2" t="str">
        <f>IF(Table1[[#This Row],[Ngày]]="","",Table1[[#This Row],[Ngày]])</f>
        <v/>
      </c>
      <c r="E2644" s="27" t="str">
        <f>IF(Table1[[#This Row],[Ngày2]]="","",MONTH(Table1[[#This Row],[Ngày2]]))</f>
        <v/>
      </c>
      <c r="G2644" s="5">
        <f>IF(AND(Table1[[#This Row],[Số phiếu thu]]&lt;&gt;"",Table1[[#This Row],[Số phiếu chi]]=""),"T",IF(AND(Table1[[#This Row],[Số phiếu thu]]="",Table1[[#This Row],[Số phiếu chi]]&lt;&gt;""),"C",0))</f>
        <v>0</v>
      </c>
    </row>
    <row r="2645" spans="4:7" x14ac:dyDescent="0.25">
      <c r="D2645" s="2" t="str">
        <f>IF(Table1[[#This Row],[Ngày]]="","",Table1[[#This Row],[Ngày]])</f>
        <v/>
      </c>
      <c r="E2645" s="27" t="str">
        <f>IF(Table1[[#This Row],[Ngày2]]="","",MONTH(Table1[[#This Row],[Ngày2]]))</f>
        <v/>
      </c>
      <c r="G2645" s="5">
        <f>IF(AND(Table1[[#This Row],[Số phiếu thu]]&lt;&gt;"",Table1[[#This Row],[Số phiếu chi]]=""),"T",IF(AND(Table1[[#This Row],[Số phiếu thu]]="",Table1[[#This Row],[Số phiếu chi]]&lt;&gt;""),"C",0))</f>
        <v>0</v>
      </c>
    </row>
    <row r="2646" spans="4:7" x14ac:dyDescent="0.25">
      <c r="D2646" s="2" t="str">
        <f>IF(Table1[[#This Row],[Ngày]]="","",Table1[[#This Row],[Ngày]])</f>
        <v/>
      </c>
      <c r="E2646" s="27" t="str">
        <f>IF(Table1[[#This Row],[Ngày2]]="","",MONTH(Table1[[#This Row],[Ngày2]]))</f>
        <v/>
      </c>
      <c r="G2646" s="5">
        <f>IF(AND(Table1[[#This Row],[Số phiếu thu]]&lt;&gt;"",Table1[[#This Row],[Số phiếu chi]]=""),"T",IF(AND(Table1[[#This Row],[Số phiếu thu]]="",Table1[[#This Row],[Số phiếu chi]]&lt;&gt;""),"C",0))</f>
        <v>0</v>
      </c>
    </row>
    <row r="2647" spans="4:7" x14ac:dyDescent="0.25">
      <c r="D2647" s="2" t="str">
        <f>IF(Table1[[#This Row],[Ngày]]="","",Table1[[#This Row],[Ngày]])</f>
        <v/>
      </c>
      <c r="E2647" s="27" t="str">
        <f>IF(Table1[[#This Row],[Ngày2]]="","",MONTH(Table1[[#This Row],[Ngày2]]))</f>
        <v/>
      </c>
      <c r="G2647" s="5">
        <f>IF(AND(Table1[[#This Row],[Số phiếu thu]]&lt;&gt;"",Table1[[#This Row],[Số phiếu chi]]=""),"T",IF(AND(Table1[[#This Row],[Số phiếu thu]]="",Table1[[#This Row],[Số phiếu chi]]&lt;&gt;""),"C",0))</f>
        <v>0</v>
      </c>
    </row>
    <row r="2648" spans="4:7" x14ac:dyDescent="0.25">
      <c r="D2648" s="2" t="str">
        <f>IF(Table1[[#This Row],[Ngày]]="","",Table1[[#This Row],[Ngày]])</f>
        <v/>
      </c>
      <c r="E2648" s="27" t="str">
        <f>IF(Table1[[#This Row],[Ngày2]]="","",MONTH(Table1[[#This Row],[Ngày2]]))</f>
        <v/>
      </c>
      <c r="G2648" s="5">
        <f>IF(AND(Table1[[#This Row],[Số phiếu thu]]&lt;&gt;"",Table1[[#This Row],[Số phiếu chi]]=""),"T",IF(AND(Table1[[#This Row],[Số phiếu thu]]="",Table1[[#This Row],[Số phiếu chi]]&lt;&gt;""),"C",0))</f>
        <v>0</v>
      </c>
    </row>
    <row r="2649" spans="4:7" x14ac:dyDescent="0.25">
      <c r="D2649" s="2" t="str">
        <f>IF(Table1[[#This Row],[Ngày]]="","",Table1[[#This Row],[Ngày]])</f>
        <v/>
      </c>
      <c r="E2649" s="27" t="str">
        <f>IF(Table1[[#This Row],[Ngày2]]="","",MONTH(Table1[[#This Row],[Ngày2]]))</f>
        <v/>
      </c>
      <c r="G2649" s="5">
        <f>IF(AND(Table1[[#This Row],[Số phiếu thu]]&lt;&gt;"",Table1[[#This Row],[Số phiếu chi]]=""),"T",IF(AND(Table1[[#This Row],[Số phiếu thu]]="",Table1[[#This Row],[Số phiếu chi]]&lt;&gt;""),"C",0))</f>
        <v>0</v>
      </c>
    </row>
    <row r="2650" spans="4:7" x14ac:dyDescent="0.25">
      <c r="D2650" s="2" t="str">
        <f>IF(Table1[[#This Row],[Ngày]]="","",Table1[[#This Row],[Ngày]])</f>
        <v/>
      </c>
      <c r="E2650" s="27" t="str">
        <f>IF(Table1[[#This Row],[Ngày2]]="","",MONTH(Table1[[#This Row],[Ngày2]]))</f>
        <v/>
      </c>
      <c r="G2650" s="5">
        <f>IF(AND(Table1[[#This Row],[Số phiếu thu]]&lt;&gt;"",Table1[[#This Row],[Số phiếu chi]]=""),"T",IF(AND(Table1[[#This Row],[Số phiếu thu]]="",Table1[[#This Row],[Số phiếu chi]]&lt;&gt;""),"C",0))</f>
        <v>0</v>
      </c>
    </row>
    <row r="2651" spans="4:7" x14ac:dyDescent="0.25">
      <c r="D2651" s="2" t="str">
        <f>IF(Table1[[#This Row],[Ngày]]="","",Table1[[#This Row],[Ngày]])</f>
        <v/>
      </c>
      <c r="E2651" s="27" t="str">
        <f>IF(Table1[[#This Row],[Ngày2]]="","",MONTH(Table1[[#This Row],[Ngày2]]))</f>
        <v/>
      </c>
      <c r="G2651" s="5">
        <f>IF(AND(Table1[[#This Row],[Số phiếu thu]]&lt;&gt;"",Table1[[#This Row],[Số phiếu chi]]=""),"T",IF(AND(Table1[[#This Row],[Số phiếu thu]]="",Table1[[#This Row],[Số phiếu chi]]&lt;&gt;""),"C",0))</f>
        <v>0</v>
      </c>
    </row>
    <row r="2652" spans="4:7" x14ac:dyDescent="0.25">
      <c r="D2652" s="2" t="str">
        <f>IF(Table1[[#This Row],[Ngày]]="","",Table1[[#This Row],[Ngày]])</f>
        <v/>
      </c>
      <c r="E2652" s="27" t="str">
        <f>IF(Table1[[#This Row],[Ngày2]]="","",MONTH(Table1[[#This Row],[Ngày2]]))</f>
        <v/>
      </c>
      <c r="G2652" s="5">
        <f>IF(AND(Table1[[#This Row],[Số phiếu thu]]&lt;&gt;"",Table1[[#This Row],[Số phiếu chi]]=""),"T",IF(AND(Table1[[#This Row],[Số phiếu thu]]="",Table1[[#This Row],[Số phiếu chi]]&lt;&gt;""),"C",0))</f>
        <v>0</v>
      </c>
    </row>
    <row r="2653" spans="4:7" x14ac:dyDescent="0.25">
      <c r="D2653" s="2" t="str">
        <f>IF(Table1[[#This Row],[Ngày]]="","",Table1[[#This Row],[Ngày]])</f>
        <v/>
      </c>
      <c r="E2653" s="27" t="str">
        <f>IF(Table1[[#This Row],[Ngày2]]="","",MONTH(Table1[[#This Row],[Ngày2]]))</f>
        <v/>
      </c>
      <c r="G2653" s="5">
        <f>IF(AND(Table1[[#This Row],[Số phiếu thu]]&lt;&gt;"",Table1[[#This Row],[Số phiếu chi]]=""),"T",IF(AND(Table1[[#This Row],[Số phiếu thu]]="",Table1[[#This Row],[Số phiếu chi]]&lt;&gt;""),"C",0))</f>
        <v>0</v>
      </c>
    </row>
    <row r="2654" spans="4:7" x14ac:dyDescent="0.25">
      <c r="D2654" s="2" t="str">
        <f>IF(Table1[[#This Row],[Ngày]]="","",Table1[[#This Row],[Ngày]])</f>
        <v/>
      </c>
      <c r="E2654" s="27" t="str">
        <f>IF(Table1[[#This Row],[Ngày2]]="","",MONTH(Table1[[#This Row],[Ngày2]]))</f>
        <v/>
      </c>
      <c r="G2654" s="5">
        <f>IF(AND(Table1[[#This Row],[Số phiếu thu]]&lt;&gt;"",Table1[[#This Row],[Số phiếu chi]]=""),"T",IF(AND(Table1[[#This Row],[Số phiếu thu]]="",Table1[[#This Row],[Số phiếu chi]]&lt;&gt;""),"C",0))</f>
        <v>0</v>
      </c>
    </row>
    <row r="2655" spans="4:7" x14ac:dyDescent="0.25">
      <c r="D2655" s="2" t="str">
        <f>IF(Table1[[#This Row],[Ngày]]="","",Table1[[#This Row],[Ngày]])</f>
        <v/>
      </c>
      <c r="E2655" s="27" t="str">
        <f>IF(Table1[[#This Row],[Ngày2]]="","",MONTH(Table1[[#This Row],[Ngày2]]))</f>
        <v/>
      </c>
      <c r="G2655" s="5">
        <f>IF(AND(Table1[[#This Row],[Số phiếu thu]]&lt;&gt;"",Table1[[#This Row],[Số phiếu chi]]=""),"T",IF(AND(Table1[[#This Row],[Số phiếu thu]]="",Table1[[#This Row],[Số phiếu chi]]&lt;&gt;""),"C",0))</f>
        <v>0</v>
      </c>
    </row>
    <row r="2656" spans="4:7" x14ac:dyDescent="0.25">
      <c r="D2656" s="2" t="str">
        <f>IF(Table1[[#This Row],[Ngày]]="","",Table1[[#This Row],[Ngày]])</f>
        <v/>
      </c>
      <c r="E2656" s="27" t="str">
        <f>IF(Table1[[#This Row],[Ngày2]]="","",MONTH(Table1[[#This Row],[Ngày2]]))</f>
        <v/>
      </c>
      <c r="G2656" s="5">
        <f>IF(AND(Table1[[#This Row],[Số phiếu thu]]&lt;&gt;"",Table1[[#This Row],[Số phiếu chi]]=""),"T",IF(AND(Table1[[#This Row],[Số phiếu thu]]="",Table1[[#This Row],[Số phiếu chi]]&lt;&gt;""),"C",0))</f>
        <v>0</v>
      </c>
    </row>
    <row r="2657" spans="4:7" x14ac:dyDescent="0.25">
      <c r="D2657" s="2" t="str">
        <f>IF(Table1[[#This Row],[Ngày]]="","",Table1[[#This Row],[Ngày]])</f>
        <v/>
      </c>
      <c r="E2657" s="27" t="str">
        <f>IF(Table1[[#This Row],[Ngày2]]="","",MONTH(Table1[[#This Row],[Ngày2]]))</f>
        <v/>
      </c>
      <c r="G2657" s="5">
        <f>IF(AND(Table1[[#This Row],[Số phiếu thu]]&lt;&gt;"",Table1[[#This Row],[Số phiếu chi]]=""),"T",IF(AND(Table1[[#This Row],[Số phiếu thu]]="",Table1[[#This Row],[Số phiếu chi]]&lt;&gt;""),"C",0))</f>
        <v>0</v>
      </c>
    </row>
    <row r="2658" spans="4:7" x14ac:dyDescent="0.25">
      <c r="D2658" s="2" t="str">
        <f>IF(Table1[[#This Row],[Ngày]]="","",Table1[[#This Row],[Ngày]])</f>
        <v/>
      </c>
      <c r="E2658" s="27" t="str">
        <f>IF(Table1[[#This Row],[Ngày2]]="","",MONTH(Table1[[#This Row],[Ngày2]]))</f>
        <v/>
      </c>
      <c r="G2658" s="5">
        <f>IF(AND(Table1[[#This Row],[Số phiếu thu]]&lt;&gt;"",Table1[[#This Row],[Số phiếu chi]]=""),"T",IF(AND(Table1[[#This Row],[Số phiếu thu]]="",Table1[[#This Row],[Số phiếu chi]]&lt;&gt;""),"C",0))</f>
        <v>0</v>
      </c>
    </row>
    <row r="2659" spans="4:7" x14ac:dyDescent="0.25">
      <c r="D2659" s="2" t="str">
        <f>IF(Table1[[#This Row],[Ngày]]="","",Table1[[#This Row],[Ngày]])</f>
        <v/>
      </c>
      <c r="E2659" s="27" t="str">
        <f>IF(Table1[[#This Row],[Ngày2]]="","",MONTH(Table1[[#This Row],[Ngày2]]))</f>
        <v/>
      </c>
      <c r="G2659" s="5">
        <f>IF(AND(Table1[[#This Row],[Số phiếu thu]]&lt;&gt;"",Table1[[#This Row],[Số phiếu chi]]=""),"T",IF(AND(Table1[[#This Row],[Số phiếu thu]]="",Table1[[#This Row],[Số phiếu chi]]&lt;&gt;""),"C",0))</f>
        <v>0</v>
      </c>
    </row>
    <row r="2660" spans="4:7" x14ac:dyDescent="0.25">
      <c r="D2660" s="2" t="str">
        <f>IF(Table1[[#This Row],[Ngày]]="","",Table1[[#This Row],[Ngày]])</f>
        <v/>
      </c>
      <c r="E2660" s="27" t="str">
        <f>IF(Table1[[#This Row],[Ngày2]]="","",MONTH(Table1[[#This Row],[Ngày2]]))</f>
        <v/>
      </c>
      <c r="G2660" s="5">
        <f>IF(AND(Table1[[#This Row],[Số phiếu thu]]&lt;&gt;"",Table1[[#This Row],[Số phiếu chi]]=""),"T",IF(AND(Table1[[#This Row],[Số phiếu thu]]="",Table1[[#This Row],[Số phiếu chi]]&lt;&gt;""),"C",0))</f>
        <v>0</v>
      </c>
    </row>
    <row r="2661" spans="4:7" x14ac:dyDescent="0.25">
      <c r="D2661" s="2" t="str">
        <f>IF(Table1[[#This Row],[Ngày]]="","",Table1[[#This Row],[Ngày]])</f>
        <v/>
      </c>
      <c r="E2661" s="27" t="str">
        <f>IF(Table1[[#This Row],[Ngày2]]="","",MONTH(Table1[[#This Row],[Ngày2]]))</f>
        <v/>
      </c>
      <c r="G2661" s="5">
        <f>IF(AND(Table1[[#This Row],[Số phiếu thu]]&lt;&gt;"",Table1[[#This Row],[Số phiếu chi]]=""),"T",IF(AND(Table1[[#This Row],[Số phiếu thu]]="",Table1[[#This Row],[Số phiếu chi]]&lt;&gt;""),"C",0))</f>
        <v>0</v>
      </c>
    </row>
    <row r="2662" spans="4:7" x14ac:dyDescent="0.25">
      <c r="D2662" s="2" t="str">
        <f>IF(Table1[[#This Row],[Ngày]]="","",Table1[[#This Row],[Ngày]])</f>
        <v/>
      </c>
      <c r="E2662" s="27" t="str">
        <f>IF(Table1[[#This Row],[Ngày2]]="","",MONTH(Table1[[#This Row],[Ngày2]]))</f>
        <v/>
      </c>
      <c r="G2662" s="5">
        <f>IF(AND(Table1[[#This Row],[Số phiếu thu]]&lt;&gt;"",Table1[[#This Row],[Số phiếu chi]]=""),"T",IF(AND(Table1[[#This Row],[Số phiếu thu]]="",Table1[[#This Row],[Số phiếu chi]]&lt;&gt;""),"C",0))</f>
        <v>0</v>
      </c>
    </row>
    <row r="2663" spans="4:7" x14ac:dyDescent="0.25">
      <c r="D2663" s="2" t="str">
        <f>IF(Table1[[#This Row],[Ngày]]="","",Table1[[#This Row],[Ngày]])</f>
        <v/>
      </c>
      <c r="E2663" s="27" t="str">
        <f>IF(Table1[[#This Row],[Ngày2]]="","",MONTH(Table1[[#This Row],[Ngày2]]))</f>
        <v/>
      </c>
      <c r="G2663" s="5">
        <f>IF(AND(Table1[[#This Row],[Số phiếu thu]]&lt;&gt;"",Table1[[#This Row],[Số phiếu chi]]=""),"T",IF(AND(Table1[[#This Row],[Số phiếu thu]]="",Table1[[#This Row],[Số phiếu chi]]&lt;&gt;""),"C",0))</f>
        <v>0</v>
      </c>
    </row>
    <row r="2664" spans="4:7" x14ac:dyDescent="0.25">
      <c r="D2664" s="2" t="str">
        <f>IF(Table1[[#This Row],[Ngày]]="","",Table1[[#This Row],[Ngày]])</f>
        <v/>
      </c>
      <c r="E2664" s="27" t="str">
        <f>IF(Table1[[#This Row],[Ngày2]]="","",MONTH(Table1[[#This Row],[Ngày2]]))</f>
        <v/>
      </c>
      <c r="G2664" s="5">
        <f>IF(AND(Table1[[#This Row],[Số phiếu thu]]&lt;&gt;"",Table1[[#This Row],[Số phiếu chi]]=""),"T",IF(AND(Table1[[#This Row],[Số phiếu thu]]="",Table1[[#This Row],[Số phiếu chi]]&lt;&gt;""),"C",0))</f>
        <v>0</v>
      </c>
    </row>
    <row r="2665" spans="4:7" x14ac:dyDescent="0.25">
      <c r="D2665" s="2" t="str">
        <f>IF(Table1[[#This Row],[Ngày]]="","",Table1[[#This Row],[Ngày]])</f>
        <v/>
      </c>
      <c r="E2665" s="27" t="str">
        <f>IF(Table1[[#This Row],[Ngày2]]="","",MONTH(Table1[[#This Row],[Ngày2]]))</f>
        <v/>
      </c>
      <c r="G2665" s="5">
        <f>IF(AND(Table1[[#This Row],[Số phiếu thu]]&lt;&gt;"",Table1[[#This Row],[Số phiếu chi]]=""),"T",IF(AND(Table1[[#This Row],[Số phiếu thu]]="",Table1[[#This Row],[Số phiếu chi]]&lt;&gt;""),"C",0))</f>
        <v>0</v>
      </c>
    </row>
    <row r="2666" spans="4:7" x14ac:dyDescent="0.25">
      <c r="D2666" s="2" t="str">
        <f>IF(Table1[[#This Row],[Ngày]]="","",Table1[[#This Row],[Ngày]])</f>
        <v/>
      </c>
      <c r="E2666" s="27" t="str">
        <f>IF(Table1[[#This Row],[Ngày2]]="","",MONTH(Table1[[#This Row],[Ngày2]]))</f>
        <v/>
      </c>
      <c r="G2666" s="5">
        <f>IF(AND(Table1[[#This Row],[Số phiếu thu]]&lt;&gt;"",Table1[[#This Row],[Số phiếu chi]]=""),"T",IF(AND(Table1[[#This Row],[Số phiếu thu]]="",Table1[[#This Row],[Số phiếu chi]]&lt;&gt;""),"C",0))</f>
        <v>0</v>
      </c>
    </row>
    <row r="2667" spans="4:7" x14ac:dyDescent="0.25">
      <c r="D2667" s="2" t="str">
        <f>IF(Table1[[#This Row],[Ngày]]="","",Table1[[#This Row],[Ngày]])</f>
        <v/>
      </c>
      <c r="E2667" s="27" t="str">
        <f>IF(Table1[[#This Row],[Ngày2]]="","",MONTH(Table1[[#This Row],[Ngày2]]))</f>
        <v/>
      </c>
      <c r="G2667" s="5">
        <f>IF(AND(Table1[[#This Row],[Số phiếu thu]]&lt;&gt;"",Table1[[#This Row],[Số phiếu chi]]=""),"T",IF(AND(Table1[[#This Row],[Số phiếu thu]]="",Table1[[#This Row],[Số phiếu chi]]&lt;&gt;""),"C",0))</f>
        <v>0</v>
      </c>
    </row>
    <row r="2668" spans="4:7" x14ac:dyDescent="0.25">
      <c r="D2668" s="2" t="str">
        <f>IF(Table1[[#This Row],[Ngày]]="","",Table1[[#This Row],[Ngày]])</f>
        <v/>
      </c>
      <c r="E2668" s="27" t="str">
        <f>IF(Table1[[#This Row],[Ngày2]]="","",MONTH(Table1[[#This Row],[Ngày2]]))</f>
        <v/>
      </c>
      <c r="G2668" s="5">
        <f>IF(AND(Table1[[#This Row],[Số phiếu thu]]&lt;&gt;"",Table1[[#This Row],[Số phiếu chi]]=""),"T",IF(AND(Table1[[#This Row],[Số phiếu thu]]="",Table1[[#This Row],[Số phiếu chi]]&lt;&gt;""),"C",0))</f>
        <v>0</v>
      </c>
    </row>
    <row r="2669" spans="4:7" x14ac:dyDescent="0.25">
      <c r="D2669" s="2" t="str">
        <f>IF(Table1[[#This Row],[Ngày]]="","",Table1[[#This Row],[Ngày]])</f>
        <v/>
      </c>
      <c r="E2669" s="27" t="str">
        <f>IF(Table1[[#This Row],[Ngày2]]="","",MONTH(Table1[[#This Row],[Ngày2]]))</f>
        <v/>
      </c>
      <c r="G2669" s="5">
        <f>IF(AND(Table1[[#This Row],[Số phiếu thu]]&lt;&gt;"",Table1[[#This Row],[Số phiếu chi]]=""),"T",IF(AND(Table1[[#This Row],[Số phiếu thu]]="",Table1[[#This Row],[Số phiếu chi]]&lt;&gt;""),"C",0))</f>
        <v>0</v>
      </c>
    </row>
    <row r="2670" spans="4:7" x14ac:dyDescent="0.25">
      <c r="D2670" s="2" t="str">
        <f>IF(Table1[[#This Row],[Ngày]]="","",Table1[[#This Row],[Ngày]])</f>
        <v/>
      </c>
      <c r="E2670" s="27" t="str">
        <f>IF(Table1[[#This Row],[Ngày2]]="","",MONTH(Table1[[#This Row],[Ngày2]]))</f>
        <v/>
      </c>
      <c r="G2670" s="5">
        <f>IF(AND(Table1[[#This Row],[Số phiếu thu]]&lt;&gt;"",Table1[[#This Row],[Số phiếu chi]]=""),"T",IF(AND(Table1[[#This Row],[Số phiếu thu]]="",Table1[[#This Row],[Số phiếu chi]]&lt;&gt;""),"C",0))</f>
        <v>0</v>
      </c>
    </row>
    <row r="2671" spans="4:7" x14ac:dyDescent="0.25">
      <c r="D2671" s="2" t="str">
        <f>IF(Table1[[#This Row],[Ngày]]="","",Table1[[#This Row],[Ngày]])</f>
        <v/>
      </c>
      <c r="E2671" s="27" t="str">
        <f>IF(Table1[[#This Row],[Ngày2]]="","",MONTH(Table1[[#This Row],[Ngày2]]))</f>
        <v/>
      </c>
      <c r="G2671" s="5">
        <f>IF(AND(Table1[[#This Row],[Số phiếu thu]]&lt;&gt;"",Table1[[#This Row],[Số phiếu chi]]=""),"T",IF(AND(Table1[[#This Row],[Số phiếu thu]]="",Table1[[#This Row],[Số phiếu chi]]&lt;&gt;""),"C",0))</f>
        <v>0</v>
      </c>
    </row>
    <row r="2672" spans="4:7" x14ac:dyDescent="0.25">
      <c r="D2672" s="2" t="str">
        <f>IF(Table1[[#This Row],[Ngày]]="","",Table1[[#This Row],[Ngày]])</f>
        <v/>
      </c>
      <c r="E2672" s="27" t="str">
        <f>IF(Table1[[#This Row],[Ngày2]]="","",MONTH(Table1[[#This Row],[Ngày2]]))</f>
        <v/>
      </c>
      <c r="G2672" s="5">
        <f>IF(AND(Table1[[#This Row],[Số phiếu thu]]&lt;&gt;"",Table1[[#This Row],[Số phiếu chi]]=""),"T",IF(AND(Table1[[#This Row],[Số phiếu thu]]="",Table1[[#This Row],[Số phiếu chi]]&lt;&gt;""),"C",0))</f>
        <v>0</v>
      </c>
    </row>
    <row r="2673" spans="4:7" x14ac:dyDescent="0.25">
      <c r="D2673" s="2" t="str">
        <f>IF(Table1[[#This Row],[Ngày]]="","",Table1[[#This Row],[Ngày]])</f>
        <v/>
      </c>
      <c r="E2673" s="27" t="str">
        <f>IF(Table1[[#This Row],[Ngày2]]="","",MONTH(Table1[[#This Row],[Ngày2]]))</f>
        <v/>
      </c>
      <c r="G2673" s="5">
        <f>IF(AND(Table1[[#This Row],[Số phiếu thu]]&lt;&gt;"",Table1[[#This Row],[Số phiếu chi]]=""),"T",IF(AND(Table1[[#This Row],[Số phiếu thu]]="",Table1[[#This Row],[Số phiếu chi]]&lt;&gt;""),"C",0))</f>
        <v>0</v>
      </c>
    </row>
    <row r="2674" spans="4:7" x14ac:dyDescent="0.25">
      <c r="D2674" s="2" t="str">
        <f>IF(Table1[[#This Row],[Ngày]]="","",Table1[[#This Row],[Ngày]])</f>
        <v/>
      </c>
      <c r="E2674" s="27" t="str">
        <f>IF(Table1[[#This Row],[Ngày2]]="","",MONTH(Table1[[#This Row],[Ngày2]]))</f>
        <v/>
      </c>
      <c r="G2674" s="5">
        <f>IF(AND(Table1[[#This Row],[Số phiếu thu]]&lt;&gt;"",Table1[[#This Row],[Số phiếu chi]]=""),"T",IF(AND(Table1[[#This Row],[Số phiếu thu]]="",Table1[[#This Row],[Số phiếu chi]]&lt;&gt;""),"C",0))</f>
        <v>0</v>
      </c>
    </row>
    <row r="2675" spans="4:7" x14ac:dyDescent="0.25">
      <c r="D2675" s="2" t="str">
        <f>IF(Table1[[#This Row],[Ngày]]="","",Table1[[#This Row],[Ngày]])</f>
        <v/>
      </c>
      <c r="E2675" s="27" t="str">
        <f>IF(Table1[[#This Row],[Ngày2]]="","",MONTH(Table1[[#This Row],[Ngày2]]))</f>
        <v/>
      </c>
      <c r="G2675" s="5">
        <f>IF(AND(Table1[[#This Row],[Số phiếu thu]]&lt;&gt;"",Table1[[#This Row],[Số phiếu chi]]=""),"T",IF(AND(Table1[[#This Row],[Số phiếu thu]]="",Table1[[#This Row],[Số phiếu chi]]&lt;&gt;""),"C",0))</f>
        <v>0</v>
      </c>
    </row>
    <row r="2676" spans="4:7" x14ac:dyDescent="0.25">
      <c r="D2676" s="2" t="str">
        <f>IF(Table1[[#This Row],[Ngày]]="","",Table1[[#This Row],[Ngày]])</f>
        <v/>
      </c>
      <c r="E2676" s="27" t="str">
        <f>IF(Table1[[#This Row],[Ngày2]]="","",MONTH(Table1[[#This Row],[Ngày2]]))</f>
        <v/>
      </c>
      <c r="G2676" s="5">
        <f>IF(AND(Table1[[#This Row],[Số phiếu thu]]&lt;&gt;"",Table1[[#This Row],[Số phiếu chi]]=""),"T",IF(AND(Table1[[#This Row],[Số phiếu thu]]="",Table1[[#This Row],[Số phiếu chi]]&lt;&gt;""),"C",0))</f>
        <v>0</v>
      </c>
    </row>
    <row r="2677" spans="4:7" x14ac:dyDescent="0.25">
      <c r="D2677" s="2" t="str">
        <f>IF(Table1[[#This Row],[Ngày]]="","",Table1[[#This Row],[Ngày]])</f>
        <v/>
      </c>
      <c r="E2677" s="27" t="str">
        <f>IF(Table1[[#This Row],[Ngày2]]="","",MONTH(Table1[[#This Row],[Ngày2]]))</f>
        <v/>
      </c>
      <c r="G2677" s="5">
        <f>IF(AND(Table1[[#This Row],[Số phiếu thu]]&lt;&gt;"",Table1[[#This Row],[Số phiếu chi]]=""),"T",IF(AND(Table1[[#This Row],[Số phiếu thu]]="",Table1[[#This Row],[Số phiếu chi]]&lt;&gt;""),"C",0))</f>
        <v>0</v>
      </c>
    </row>
    <row r="2678" spans="4:7" x14ac:dyDescent="0.25">
      <c r="D2678" s="2" t="str">
        <f>IF(Table1[[#This Row],[Ngày]]="","",Table1[[#This Row],[Ngày]])</f>
        <v/>
      </c>
      <c r="E2678" s="27" t="str">
        <f>IF(Table1[[#This Row],[Ngày2]]="","",MONTH(Table1[[#This Row],[Ngày2]]))</f>
        <v/>
      </c>
      <c r="G2678" s="5">
        <f>IF(AND(Table1[[#This Row],[Số phiếu thu]]&lt;&gt;"",Table1[[#This Row],[Số phiếu chi]]=""),"T",IF(AND(Table1[[#This Row],[Số phiếu thu]]="",Table1[[#This Row],[Số phiếu chi]]&lt;&gt;""),"C",0))</f>
        <v>0</v>
      </c>
    </row>
    <row r="2679" spans="4:7" x14ac:dyDescent="0.25">
      <c r="D2679" s="2" t="str">
        <f>IF(Table1[[#This Row],[Ngày]]="","",Table1[[#This Row],[Ngày]])</f>
        <v/>
      </c>
      <c r="E2679" s="27" t="str">
        <f>IF(Table1[[#This Row],[Ngày2]]="","",MONTH(Table1[[#This Row],[Ngày2]]))</f>
        <v/>
      </c>
      <c r="G2679" s="5">
        <f>IF(AND(Table1[[#This Row],[Số phiếu thu]]&lt;&gt;"",Table1[[#This Row],[Số phiếu chi]]=""),"T",IF(AND(Table1[[#This Row],[Số phiếu thu]]="",Table1[[#This Row],[Số phiếu chi]]&lt;&gt;""),"C",0))</f>
        <v>0</v>
      </c>
    </row>
    <row r="2680" spans="4:7" x14ac:dyDescent="0.25">
      <c r="D2680" s="2" t="str">
        <f>IF(Table1[[#This Row],[Ngày]]="","",Table1[[#This Row],[Ngày]])</f>
        <v/>
      </c>
      <c r="E2680" s="27" t="str">
        <f>IF(Table1[[#This Row],[Ngày2]]="","",MONTH(Table1[[#This Row],[Ngày2]]))</f>
        <v/>
      </c>
      <c r="G2680" s="5">
        <f>IF(AND(Table1[[#This Row],[Số phiếu thu]]&lt;&gt;"",Table1[[#This Row],[Số phiếu chi]]=""),"T",IF(AND(Table1[[#This Row],[Số phiếu thu]]="",Table1[[#This Row],[Số phiếu chi]]&lt;&gt;""),"C",0))</f>
        <v>0</v>
      </c>
    </row>
    <row r="2681" spans="4:7" x14ac:dyDescent="0.25">
      <c r="D2681" s="2" t="str">
        <f>IF(Table1[[#This Row],[Ngày]]="","",Table1[[#This Row],[Ngày]])</f>
        <v/>
      </c>
      <c r="E2681" s="27" t="str">
        <f>IF(Table1[[#This Row],[Ngày2]]="","",MONTH(Table1[[#This Row],[Ngày2]]))</f>
        <v/>
      </c>
      <c r="G2681" s="5">
        <f>IF(AND(Table1[[#This Row],[Số phiếu thu]]&lt;&gt;"",Table1[[#This Row],[Số phiếu chi]]=""),"T",IF(AND(Table1[[#This Row],[Số phiếu thu]]="",Table1[[#This Row],[Số phiếu chi]]&lt;&gt;""),"C",0))</f>
        <v>0</v>
      </c>
    </row>
    <row r="2682" spans="4:7" x14ac:dyDescent="0.25">
      <c r="D2682" s="2" t="str">
        <f>IF(Table1[[#This Row],[Ngày]]="","",Table1[[#This Row],[Ngày]])</f>
        <v/>
      </c>
      <c r="E2682" s="27" t="str">
        <f>IF(Table1[[#This Row],[Ngày2]]="","",MONTH(Table1[[#This Row],[Ngày2]]))</f>
        <v/>
      </c>
      <c r="G2682" s="5">
        <f>IF(AND(Table1[[#This Row],[Số phiếu thu]]&lt;&gt;"",Table1[[#This Row],[Số phiếu chi]]=""),"T",IF(AND(Table1[[#This Row],[Số phiếu thu]]="",Table1[[#This Row],[Số phiếu chi]]&lt;&gt;""),"C",0))</f>
        <v>0</v>
      </c>
    </row>
    <row r="2683" spans="4:7" x14ac:dyDescent="0.25">
      <c r="D2683" s="2" t="str">
        <f>IF(Table1[[#This Row],[Ngày]]="","",Table1[[#This Row],[Ngày]])</f>
        <v/>
      </c>
      <c r="E2683" s="27" t="str">
        <f>IF(Table1[[#This Row],[Ngày2]]="","",MONTH(Table1[[#This Row],[Ngày2]]))</f>
        <v/>
      </c>
      <c r="G2683" s="5">
        <f>IF(AND(Table1[[#This Row],[Số phiếu thu]]&lt;&gt;"",Table1[[#This Row],[Số phiếu chi]]=""),"T",IF(AND(Table1[[#This Row],[Số phiếu thu]]="",Table1[[#This Row],[Số phiếu chi]]&lt;&gt;""),"C",0))</f>
        <v>0</v>
      </c>
    </row>
    <row r="2684" spans="4:7" x14ac:dyDescent="0.25">
      <c r="D2684" s="2" t="str">
        <f>IF(Table1[[#This Row],[Ngày]]="","",Table1[[#This Row],[Ngày]])</f>
        <v/>
      </c>
      <c r="E2684" s="27" t="str">
        <f>IF(Table1[[#This Row],[Ngày2]]="","",MONTH(Table1[[#This Row],[Ngày2]]))</f>
        <v/>
      </c>
      <c r="G2684" s="5">
        <f>IF(AND(Table1[[#This Row],[Số phiếu thu]]&lt;&gt;"",Table1[[#This Row],[Số phiếu chi]]=""),"T",IF(AND(Table1[[#This Row],[Số phiếu thu]]="",Table1[[#This Row],[Số phiếu chi]]&lt;&gt;""),"C",0))</f>
        <v>0</v>
      </c>
    </row>
    <row r="2685" spans="4:7" x14ac:dyDescent="0.25">
      <c r="D2685" s="2" t="str">
        <f>IF(Table1[[#This Row],[Ngày]]="","",Table1[[#This Row],[Ngày]])</f>
        <v/>
      </c>
      <c r="E2685" s="27" t="str">
        <f>IF(Table1[[#This Row],[Ngày2]]="","",MONTH(Table1[[#This Row],[Ngày2]]))</f>
        <v/>
      </c>
      <c r="G2685" s="5">
        <f>IF(AND(Table1[[#This Row],[Số phiếu thu]]&lt;&gt;"",Table1[[#This Row],[Số phiếu chi]]=""),"T",IF(AND(Table1[[#This Row],[Số phiếu thu]]="",Table1[[#This Row],[Số phiếu chi]]&lt;&gt;""),"C",0))</f>
        <v>0</v>
      </c>
    </row>
    <row r="2686" spans="4:7" x14ac:dyDescent="0.25">
      <c r="D2686" s="2" t="str">
        <f>IF(Table1[[#This Row],[Ngày]]="","",Table1[[#This Row],[Ngày]])</f>
        <v/>
      </c>
      <c r="E2686" s="27" t="str">
        <f>IF(Table1[[#This Row],[Ngày2]]="","",MONTH(Table1[[#This Row],[Ngày2]]))</f>
        <v/>
      </c>
      <c r="G2686" s="5">
        <f>IF(AND(Table1[[#This Row],[Số phiếu thu]]&lt;&gt;"",Table1[[#This Row],[Số phiếu chi]]=""),"T",IF(AND(Table1[[#This Row],[Số phiếu thu]]="",Table1[[#This Row],[Số phiếu chi]]&lt;&gt;""),"C",0))</f>
        <v>0</v>
      </c>
    </row>
    <row r="2687" spans="4:7" x14ac:dyDescent="0.25">
      <c r="D2687" s="2" t="str">
        <f>IF(Table1[[#This Row],[Ngày]]="","",Table1[[#This Row],[Ngày]])</f>
        <v/>
      </c>
      <c r="E2687" s="27" t="str">
        <f>IF(Table1[[#This Row],[Ngày2]]="","",MONTH(Table1[[#This Row],[Ngày2]]))</f>
        <v/>
      </c>
      <c r="G2687" s="5">
        <f>IF(AND(Table1[[#This Row],[Số phiếu thu]]&lt;&gt;"",Table1[[#This Row],[Số phiếu chi]]=""),"T",IF(AND(Table1[[#This Row],[Số phiếu thu]]="",Table1[[#This Row],[Số phiếu chi]]&lt;&gt;""),"C",0))</f>
        <v>0</v>
      </c>
    </row>
    <row r="2688" spans="4:7" x14ac:dyDescent="0.25">
      <c r="D2688" s="2" t="str">
        <f>IF(Table1[[#This Row],[Ngày]]="","",Table1[[#This Row],[Ngày]])</f>
        <v/>
      </c>
      <c r="E2688" s="27" t="str">
        <f>IF(Table1[[#This Row],[Ngày2]]="","",MONTH(Table1[[#This Row],[Ngày2]]))</f>
        <v/>
      </c>
      <c r="G2688" s="5">
        <f>IF(AND(Table1[[#This Row],[Số phiếu thu]]&lt;&gt;"",Table1[[#This Row],[Số phiếu chi]]=""),"T",IF(AND(Table1[[#This Row],[Số phiếu thu]]="",Table1[[#This Row],[Số phiếu chi]]&lt;&gt;""),"C",0))</f>
        <v>0</v>
      </c>
    </row>
    <row r="2689" spans="4:7" x14ac:dyDescent="0.25">
      <c r="D2689" s="2" t="str">
        <f>IF(Table1[[#This Row],[Ngày]]="","",Table1[[#This Row],[Ngày]])</f>
        <v/>
      </c>
      <c r="E2689" s="27" t="str">
        <f>IF(Table1[[#This Row],[Ngày2]]="","",MONTH(Table1[[#This Row],[Ngày2]]))</f>
        <v/>
      </c>
      <c r="G2689" s="5">
        <f>IF(AND(Table1[[#This Row],[Số phiếu thu]]&lt;&gt;"",Table1[[#This Row],[Số phiếu chi]]=""),"T",IF(AND(Table1[[#This Row],[Số phiếu thu]]="",Table1[[#This Row],[Số phiếu chi]]&lt;&gt;""),"C",0))</f>
        <v>0</v>
      </c>
    </row>
    <row r="2690" spans="4:7" x14ac:dyDescent="0.25">
      <c r="D2690" s="2" t="str">
        <f>IF(Table1[[#This Row],[Ngày]]="","",Table1[[#This Row],[Ngày]])</f>
        <v/>
      </c>
      <c r="E2690" s="27" t="str">
        <f>IF(Table1[[#This Row],[Ngày2]]="","",MONTH(Table1[[#This Row],[Ngày2]]))</f>
        <v/>
      </c>
      <c r="G2690" s="5">
        <f>IF(AND(Table1[[#This Row],[Số phiếu thu]]&lt;&gt;"",Table1[[#This Row],[Số phiếu chi]]=""),"T",IF(AND(Table1[[#This Row],[Số phiếu thu]]="",Table1[[#This Row],[Số phiếu chi]]&lt;&gt;""),"C",0))</f>
        <v>0</v>
      </c>
    </row>
    <row r="2691" spans="4:7" x14ac:dyDescent="0.25">
      <c r="D2691" s="2" t="str">
        <f>IF(Table1[[#This Row],[Ngày]]="","",Table1[[#This Row],[Ngày]])</f>
        <v/>
      </c>
      <c r="E2691" s="27" t="str">
        <f>IF(Table1[[#This Row],[Ngày2]]="","",MONTH(Table1[[#This Row],[Ngày2]]))</f>
        <v/>
      </c>
      <c r="G2691" s="5">
        <f>IF(AND(Table1[[#This Row],[Số phiếu thu]]&lt;&gt;"",Table1[[#This Row],[Số phiếu chi]]=""),"T",IF(AND(Table1[[#This Row],[Số phiếu thu]]="",Table1[[#This Row],[Số phiếu chi]]&lt;&gt;""),"C",0))</f>
        <v>0</v>
      </c>
    </row>
    <row r="2692" spans="4:7" x14ac:dyDescent="0.25">
      <c r="D2692" s="2" t="str">
        <f>IF(Table1[[#This Row],[Ngày]]="","",Table1[[#This Row],[Ngày]])</f>
        <v/>
      </c>
      <c r="E2692" s="27" t="str">
        <f>IF(Table1[[#This Row],[Ngày2]]="","",MONTH(Table1[[#This Row],[Ngày2]]))</f>
        <v/>
      </c>
      <c r="G2692" s="5">
        <f>IF(AND(Table1[[#This Row],[Số phiếu thu]]&lt;&gt;"",Table1[[#This Row],[Số phiếu chi]]=""),"T",IF(AND(Table1[[#This Row],[Số phiếu thu]]="",Table1[[#This Row],[Số phiếu chi]]&lt;&gt;""),"C",0))</f>
        <v>0</v>
      </c>
    </row>
    <row r="2693" spans="4:7" x14ac:dyDescent="0.25">
      <c r="D2693" s="2" t="str">
        <f>IF(Table1[[#This Row],[Ngày]]="","",Table1[[#This Row],[Ngày]])</f>
        <v/>
      </c>
      <c r="E2693" s="27" t="str">
        <f>IF(Table1[[#This Row],[Ngày2]]="","",MONTH(Table1[[#This Row],[Ngày2]]))</f>
        <v/>
      </c>
      <c r="G2693" s="5">
        <f>IF(AND(Table1[[#This Row],[Số phiếu thu]]&lt;&gt;"",Table1[[#This Row],[Số phiếu chi]]=""),"T",IF(AND(Table1[[#This Row],[Số phiếu thu]]="",Table1[[#This Row],[Số phiếu chi]]&lt;&gt;""),"C",0))</f>
        <v>0</v>
      </c>
    </row>
    <row r="2694" spans="4:7" x14ac:dyDescent="0.25">
      <c r="D2694" s="2" t="str">
        <f>IF(Table1[[#This Row],[Ngày]]="","",Table1[[#This Row],[Ngày]])</f>
        <v/>
      </c>
      <c r="E2694" s="27" t="str">
        <f>IF(Table1[[#This Row],[Ngày2]]="","",MONTH(Table1[[#This Row],[Ngày2]]))</f>
        <v/>
      </c>
      <c r="G2694" s="5">
        <f>IF(AND(Table1[[#This Row],[Số phiếu thu]]&lt;&gt;"",Table1[[#This Row],[Số phiếu chi]]=""),"T",IF(AND(Table1[[#This Row],[Số phiếu thu]]="",Table1[[#This Row],[Số phiếu chi]]&lt;&gt;""),"C",0))</f>
        <v>0</v>
      </c>
    </row>
    <row r="2695" spans="4:7" x14ac:dyDescent="0.25">
      <c r="D2695" s="2" t="str">
        <f>IF(Table1[[#This Row],[Ngày]]="","",Table1[[#This Row],[Ngày]])</f>
        <v/>
      </c>
      <c r="E2695" s="27" t="str">
        <f>IF(Table1[[#This Row],[Ngày2]]="","",MONTH(Table1[[#This Row],[Ngày2]]))</f>
        <v/>
      </c>
      <c r="G2695" s="5">
        <f>IF(AND(Table1[[#This Row],[Số phiếu thu]]&lt;&gt;"",Table1[[#This Row],[Số phiếu chi]]=""),"T",IF(AND(Table1[[#This Row],[Số phiếu thu]]="",Table1[[#This Row],[Số phiếu chi]]&lt;&gt;""),"C",0))</f>
        <v>0</v>
      </c>
    </row>
    <row r="2696" spans="4:7" x14ac:dyDescent="0.25">
      <c r="D2696" s="2" t="str">
        <f>IF(Table1[[#This Row],[Ngày]]="","",Table1[[#This Row],[Ngày]])</f>
        <v/>
      </c>
      <c r="E2696" s="27" t="str">
        <f>IF(Table1[[#This Row],[Ngày2]]="","",MONTH(Table1[[#This Row],[Ngày2]]))</f>
        <v/>
      </c>
      <c r="G2696" s="5">
        <f>IF(AND(Table1[[#This Row],[Số phiếu thu]]&lt;&gt;"",Table1[[#This Row],[Số phiếu chi]]=""),"T",IF(AND(Table1[[#This Row],[Số phiếu thu]]="",Table1[[#This Row],[Số phiếu chi]]&lt;&gt;""),"C",0))</f>
        <v>0</v>
      </c>
    </row>
    <row r="2697" spans="4:7" x14ac:dyDescent="0.25">
      <c r="D2697" s="2" t="str">
        <f>IF(Table1[[#This Row],[Ngày]]="","",Table1[[#This Row],[Ngày]])</f>
        <v/>
      </c>
      <c r="E2697" s="27" t="str">
        <f>IF(Table1[[#This Row],[Ngày2]]="","",MONTH(Table1[[#This Row],[Ngày2]]))</f>
        <v/>
      </c>
      <c r="G2697" s="5">
        <f>IF(AND(Table1[[#This Row],[Số phiếu thu]]&lt;&gt;"",Table1[[#This Row],[Số phiếu chi]]=""),"T",IF(AND(Table1[[#This Row],[Số phiếu thu]]="",Table1[[#This Row],[Số phiếu chi]]&lt;&gt;""),"C",0))</f>
        <v>0</v>
      </c>
    </row>
    <row r="2698" spans="4:7" x14ac:dyDescent="0.25">
      <c r="D2698" s="2" t="str">
        <f>IF(Table1[[#This Row],[Ngày]]="","",Table1[[#This Row],[Ngày]])</f>
        <v/>
      </c>
      <c r="E2698" s="27" t="str">
        <f>IF(Table1[[#This Row],[Ngày2]]="","",MONTH(Table1[[#This Row],[Ngày2]]))</f>
        <v/>
      </c>
      <c r="G2698" s="5">
        <f>IF(AND(Table1[[#This Row],[Số phiếu thu]]&lt;&gt;"",Table1[[#This Row],[Số phiếu chi]]=""),"T",IF(AND(Table1[[#This Row],[Số phiếu thu]]="",Table1[[#This Row],[Số phiếu chi]]&lt;&gt;""),"C",0))</f>
        <v>0</v>
      </c>
    </row>
    <row r="2699" spans="4:7" x14ac:dyDescent="0.25">
      <c r="D2699" s="2" t="str">
        <f>IF(Table1[[#This Row],[Ngày]]="","",Table1[[#This Row],[Ngày]])</f>
        <v/>
      </c>
      <c r="E2699" s="27" t="str">
        <f>IF(Table1[[#This Row],[Ngày2]]="","",MONTH(Table1[[#This Row],[Ngày2]]))</f>
        <v/>
      </c>
      <c r="G2699" s="5">
        <f>IF(AND(Table1[[#This Row],[Số phiếu thu]]&lt;&gt;"",Table1[[#This Row],[Số phiếu chi]]=""),"T",IF(AND(Table1[[#This Row],[Số phiếu thu]]="",Table1[[#This Row],[Số phiếu chi]]&lt;&gt;""),"C",0))</f>
        <v>0</v>
      </c>
    </row>
    <row r="2700" spans="4:7" x14ac:dyDescent="0.25">
      <c r="D2700" s="2" t="str">
        <f>IF(Table1[[#This Row],[Ngày]]="","",Table1[[#This Row],[Ngày]])</f>
        <v/>
      </c>
      <c r="E2700" s="27" t="str">
        <f>IF(Table1[[#This Row],[Ngày2]]="","",MONTH(Table1[[#This Row],[Ngày2]]))</f>
        <v/>
      </c>
      <c r="G2700" s="5">
        <f>IF(AND(Table1[[#This Row],[Số phiếu thu]]&lt;&gt;"",Table1[[#This Row],[Số phiếu chi]]=""),"T",IF(AND(Table1[[#This Row],[Số phiếu thu]]="",Table1[[#This Row],[Số phiếu chi]]&lt;&gt;""),"C",0))</f>
        <v>0</v>
      </c>
    </row>
    <row r="2701" spans="4:7" x14ac:dyDescent="0.25">
      <c r="D2701" s="2" t="str">
        <f>IF(Table1[[#This Row],[Ngày]]="","",Table1[[#This Row],[Ngày]])</f>
        <v/>
      </c>
      <c r="E2701" s="27" t="str">
        <f>IF(Table1[[#This Row],[Ngày2]]="","",MONTH(Table1[[#This Row],[Ngày2]]))</f>
        <v/>
      </c>
      <c r="G2701" s="5">
        <f>IF(AND(Table1[[#This Row],[Số phiếu thu]]&lt;&gt;"",Table1[[#This Row],[Số phiếu chi]]=""),"T",IF(AND(Table1[[#This Row],[Số phiếu thu]]="",Table1[[#This Row],[Số phiếu chi]]&lt;&gt;""),"C",0))</f>
        <v>0</v>
      </c>
    </row>
    <row r="2702" spans="4:7" x14ac:dyDescent="0.25">
      <c r="D2702" s="2" t="str">
        <f>IF(Table1[[#This Row],[Ngày]]="","",Table1[[#This Row],[Ngày]])</f>
        <v/>
      </c>
      <c r="E2702" s="27" t="str">
        <f>IF(Table1[[#This Row],[Ngày2]]="","",MONTH(Table1[[#This Row],[Ngày2]]))</f>
        <v/>
      </c>
      <c r="G2702" s="5">
        <f>IF(AND(Table1[[#This Row],[Số phiếu thu]]&lt;&gt;"",Table1[[#This Row],[Số phiếu chi]]=""),"T",IF(AND(Table1[[#This Row],[Số phiếu thu]]="",Table1[[#This Row],[Số phiếu chi]]&lt;&gt;""),"C",0))</f>
        <v>0</v>
      </c>
    </row>
    <row r="2703" spans="4:7" x14ac:dyDescent="0.25">
      <c r="D2703" s="2" t="str">
        <f>IF(Table1[[#This Row],[Ngày]]="","",Table1[[#This Row],[Ngày]])</f>
        <v/>
      </c>
      <c r="E2703" s="27" t="str">
        <f>IF(Table1[[#This Row],[Ngày2]]="","",MONTH(Table1[[#This Row],[Ngày2]]))</f>
        <v/>
      </c>
      <c r="G2703" s="5">
        <f>IF(AND(Table1[[#This Row],[Số phiếu thu]]&lt;&gt;"",Table1[[#This Row],[Số phiếu chi]]=""),"T",IF(AND(Table1[[#This Row],[Số phiếu thu]]="",Table1[[#This Row],[Số phiếu chi]]&lt;&gt;""),"C",0))</f>
        <v>0</v>
      </c>
    </row>
    <row r="2704" spans="4:7" x14ac:dyDescent="0.25">
      <c r="D2704" s="2" t="str">
        <f>IF(Table1[[#This Row],[Ngày]]="","",Table1[[#This Row],[Ngày]])</f>
        <v/>
      </c>
      <c r="E2704" s="27" t="str">
        <f>IF(Table1[[#This Row],[Ngày2]]="","",MONTH(Table1[[#This Row],[Ngày2]]))</f>
        <v/>
      </c>
      <c r="G2704" s="5">
        <f>IF(AND(Table1[[#This Row],[Số phiếu thu]]&lt;&gt;"",Table1[[#This Row],[Số phiếu chi]]=""),"T",IF(AND(Table1[[#This Row],[Số phiếu thu]]="",Table1[[#This Row],[Số phiếu chi]]&lt;&gt;""),"C",0))</f>
        <v>0</v>
      </c>
    </row>
    <row r="2705" spans="4:7" x14ac:dyDescent="0.25">
      <c r="D2705" s="2" t="str">
        <f>IF(Table1[[#This Row],[Ngày]]="","",Table1[[#This Row],[Ngày]])</f>
        <v/>
      </c>
      <c r="E2705" s="27" t="str">
        <f>IF(Table1[[#This Row],[Ngày2]]="","",MONTH(Table1[[#This Row],[Ngày2]]))</f>
        <v/>
      </c>
      <c r="G2705" s="5">
        <f>IF(AND(Table1[[#This Row],[Số phiếu thu]]&lt;&gt;"",Table1[[#This Row],[Số phiếu chi]]=""),"T",IF(AND(Table1[[#This Row],[Số phiếu thu]]="",Table1[[#This Row],[Số phiếu chi]]&lt;&gt;""),"C",0))</f>
        <v>0</v>
      </c>
    </row>
    <row r="2706" spans="4:7" x14ac:dyDescent="0.25">
      <c r="D2706" s="2" t="str">
        <f>IF(Table1[[#This Row],[Ngày]]="","",Table1[[#This Row],[Ngày]])</f>
        <v/>
      </c>
      <c r="E2706" s="27" t="str">
        <f>IF(Table1[[#This Row],[Ngày2]]="","",MONTH(Table1[[#This Row],[Ngày2]]))</f>
        <v/>
      </c>
      <c r="G2706" s="5">
        <f>IF(AND(Table1[[#This Row],[Số phiếu thu]]&lt;&gt;"",Table1[[#This Row],[Số phiếu chi]]=""),"T",IF(AND(Table1[[#This Row],[Số phiếu thu]]="",Table1[[#This Row],[Số phiếu chi]]&lt;&gt;""),"C",0))</f>
        <v>0</v>
      </c>
    </row>
    <row r="2707" spans="4:7" x14ac:dyDescent="0.25">
      <c r="D2707" s="2" t="str">
        <f>IF(Table1[[#This Row],[Ngày]]="","",Table1[[#This Row],[Ngày]])</f>
        <v/>
      </c>
      <c r="E2707" s="27" t="str">
        <f>IF(Table1[[#This Row],[Ngày2]]="","",MONTH(Table1[[#This Row],[Ngày2]]))</f>
        <v/>
      </c>
      <c r="G2707" s="5">
        <f>IF(AND(Table1[[#This Row],[Số phiếu thu]]&lt;&gt;"",Table1[[#This Row],[Số phiếu chi]]=""),"T",IF(AND(Table1[[#This Row],[Số phiếu thu]]="",Table1[[#This Row],[Số phiếu chi]]&lt;&gt;""),"C",0))</f>
        <v>0</v>
      </c>
    </row>
    <row r="2708" spans="4:7" x14ac:dyDescent="0.25">
      <c r="D2708" s="2" t="str">
        <f>IF(Table1[[#This Row],[Ngày]]="","",Table1[[#This Row],[Ngày]])</f>
        <v/>
      </c>
      <c r="E2708" s="27" t="str">
        <f>IF(Table1[[#This Row],[Ngày2]]="","",MONTH(Table1[[#This Row],[Ngày2]]))</f>
        <v/>
      </c>
      <c r="G2708" s="5">
        <f>IF(AND(Table1[[#This Row],[Số phiếu thu]]&lt;&gt;"",Table1[[#This Row],[Số phiếu chi]]=""),"T",IF(AND(Table1[[#This Row],[Số phiếu thu]]="",Table1[[#This Row],[Số phiếu chi]]&lt;&gt;""),"C",0))</f>
        <v>0</v>
      </c>
    </row>
    <row r="2709" spans="4:7" x14ac:dyDescent="0.25">
      <c r="D2709" s="2" t="str">
        <f>IF(Table1[[#This Row],[Ngày]]="","",Table1[[#This Row],[Ngày]])</f>
        <v/>
      </c>
      <c r="E2709" s="27" t="str">
        <f>IF(Table1[[#This Row],[Ngày2]]="","",MONTH(Table1[[#This Row],[Ngày2]]))</f>
        <v/>
      </c>
      <c r="G2709" s="5">
        <f>IF(AND(Table1[[#This Row],[Số phiếu thu]]&lt;&gt;"",Table1[[#This Row],[Số phiếu chi]]=""),"T",IF(AND(Table1[[#This Row],[Số phiếu thu]]="",Table1[[#This Row],[Số phiếu chi]]&lt;&gt;""),"C",0))</f>
        <v>0</v>
      </c>
    </row>
    <row r="2710" spans="4:7" x14ac:dyDescent="0.25">
      <c r="D2710" s="2" t="str">
        <f>IF(Table1[[#This Row],[Ngày]]="","",Table1[[#This Row],[Ngày]])</f>
        <v/>
      </c>
      <c r="E2710" s="27" t="str">
        <f>IF(Table1[[#This Row],[Ngày2]]="","",MONTH(Table1[[#This Row],[Ngày2]]))</f>
        <v/>
      </c>
      <c r="G2710" s="5">
        <f>IF(AND(Table1[[#This Row],[Số phiếu thu]]&lt;&gt;"",Table1[[#This Row],[Số phiếu chi]]=""),"T",IF(AND(Table1[[#This Row],[Số phiếu thu]]="",Table1[[#This Row],[Số phiếu chi]]&lt;&gt;""),"C",0))</f>
        <v>0</v>
      </c>
    </row>
    <row r="2711" spans="4:7" x14ac:dyDescent="0.25">
      <c r="D2711" s="2" t="str">
        <f>IF(Table1[[#This Row],[Ngày]]="","",Table1[[#This Row],[Ngày]])</f>
        <v/>
      </c>
      <c r="E2711" s="27" t="str">
        <f>IF(Table1[[#This Row],[Ngày2]]="","",MONTH(Table1[[#This Row],[Ngày2]]))</f>
        <v/>
      </c>
      <c r="G2711" s="5">
        <f>IF(AND(Table1[[#This Row],[Số phiếu thu]]&lt;&gt;"",Table1[[#This Row],[Số phiếu chi]]=""),"T",IF(AND(Table1[[#This Row],[Số phiếu thu]]="",Table1[[#This Row],[Số phiếu chi]]&lt;&gt;""),"C",0))</f>
        <v>0</v>
      </c>
    </row>
    <row r="2712" spans="4:7" x14ac:dyDescent="0.25">
      <c r="D2712" s="2" t="str">
        <f>IF(Table1[[#This Row],[Ngày]]="","",Table1[[#This Row],[Ngày]])</f>
        <v/>
      </c>
      <c r="E2712" s="27" t="str">
        <f>IF(Table1[[#This Row],[Ngày2]]="","",MONTH(Table1[[#This Row],[Ngày2]]))</f>
        <v/>
      </c>
      <c r="G2712" s="5">
        <f>IF(AND(Table1[[#This Row],[Số phiếu thu]]&lt;&gt;"",Table1[[#This Row],[Số phiếu chi]]=""),"T",IF(AND(Table1[[#This Row],[Số phiếu thu]]="",Table1[[#This Row],[Số phiếu chi]]&lt;&gt;""),"C",0))</f>
        <v>0</v>
      </c>
    </row>
    <row r="2713" spans="4:7" x14ac:dyDescent="0.25">
      <c r="D2713" s="2" t="str">
        <f>IF(Table1[[#This Row],[Ngày]]="","",Table1[[#This Row],[Ngày]])</f>
        <v/>
      </c>
      <c r="E2713" s="27" t="str">
        <f>IF(Table1[[#This Row],[Ngày2]]="","",MONTH(Table1[[#This Row],[Ngày2]]))</f>
        <v/>
      </c>
      <c r="G2713" s="5">
        <f>IF(AND(Table1[[#This Row],[Số phiếu thu]]&lt;&gt;"",Table1[[#This Row],[Số phiếu chi]]=""),"T",IF(AND(Table1[[#This Row],[Số phiếu thu]]="",Table1[[#This Row],[Số phiếu chi]]&lt;&gt;""),"C",0))</f>
        <v>0</v>
      </c>
    </row>
    <row r="2714" spans="4:7" x14ac:dyDescent="0.25">
      <c r="D2714" s="2" t="str">
        <f>IF(Table1[[#This Row],[Ngày]]="","",Table1[[#This Row],[Ngày]])</f>
        <v/>
      </c>
      <c r="E2714" s="27" t="str">
        <f>IF(Table1[[#This Row],[Ngày2]]="","",MONTH(Table1[[#This Row],[Ngày2]]))</f>
        <v/>
      </c>
      <c r="G2714" s="5">
        <f>IF(AND(Table1[[#This Row],[Số phiếu thu]]&lt;&gt;"",Table1[[#This Row],[Số phiếu chi]]=""),"T",IF(AND(Table1[[#This Row],[Số phiếu thu]]="",Table1[[#This Row],[Số phiếu chi]]&lt;&gt;""),"C",0))</f>
        <v>0</v>
      </c>
    </row>
    <row r="2715" spans="4:7" x14ac:dyDescent="0.25">
      <c r="D2715" s="2" t="str">
        <f>IF(Table1[[#This Row],[Ngày]]="","",Table1[[#This Row],[Ngày]])</f>
        <v/>
      </c>
      <c r="E2715" s="27" t="str">
        <f>IF(Table1[[#This Row],[Ngày2]]="","",MONTH(Table1[[#This Row],[Ngày2]]))</f>
        <v/>
      </c>
      <c r="G2715" s="5">
        <f>IF(AND(Table1[[#This Row],[Số phiếu thu]]&lt;&gt;"",Table1[[#This Row],[Số phiếu chi]]=""),"T",IF(AND(Table1[[#This Row],[Số phiếu thu]]="",Table1[[#This Row],[Số phiếu chi]]&lt;&gt;""),"C",0))</f>
        <v>0</v>
      </c>
    </row>
    <row r="2716" spans="4:7" x14ac:dyDescent="0.25">
      <c r="D2716" s="2" t="str">
        <f>IF(Table1[[#This Row],[Ngày]]="","",Table1[[#This Row],[Ngày]])</f>
        <v/>
      </c>
      <c r="E2716" s="27" t="str">
        <f>IF(Table1[[#This Row],[Ngày2]]="","",MONTH(Table1[[#This Row],[Ngày2]]))</f>
        <v/>
      </c>
      <c r="G2716" s="5">
        <f>IF(AND(Table1[[#This Row],[Số phiếu thu]]&lt;&gt;"",Table1[[#This Row],[Số phiếu chi]]=""),"T",IF(AND(Table1[[#This Row],[Số phiếu thu]]="",Table1[[#This Row],[Số phiếu chi]]&lt;&gt;""),"C",0))</f>
        <v>0</v>
      </c>
    </row>
    <row r="2717" spans="4:7" x14ac:dyDescent="0.25">
      <c r="D2717" s="2" t="str">
        <f>IF(Table1[[#This Row],[Ngày]]="","",Table1[[#This Row],[Ngày]])</f>
        <v/>
      </c>
      <c r="E2717" s="27" t="str">
        <f>IF(Table1[[#This Row],[Ngày2]]="","",MONTH(Table1[[#This Row],[Ngày2]]))</f>
        <v/>
      </c>
      <c r="G2717" s="5">
        <f>IF(AND(Table1[[#This Row],[Số phiếu thu]]&lt;&gt;"",Table1[[#This Row],[Số phiếu chi]]=""),"T",IF(AND(Table1[[#This Row],[Số phiếu thu]]="",Table1[[#This Row],[Số phiếu chi]]&lt;&gt;""),"C",0))</f>
        <v>0</v>
      </c>
    </row>
    <row r="2718" spans="4:7" x14ac:dyDescent="0.25">
      <c r="D2718" s="2" t="str">
        <f>IF(Table1[[#This Row],[Ngày]]="","",Table1[[#This Row],[Ngày]])</f>
        <v/>
      </c>
      <c r="E2718" s="27" t="str">
        <f>IF(Table1[[#This Row],[Ngày2]]="","",MONTH(Table1[[#This Row],[Ngày2]]))</f>
        <v/>
      </c>
      <c r="G2718" s="5">
        <f>IF(AND(Table1[[#This Row],[Số phiếu thu]]&lt;&gt;"",Table1[[#This Row],[Số phiếu chi]]=""),"T",IF(AND(Table1[[#This Row],[Số phiếu thu]]="",Table1[[#This Row],[Số phiếu chi]]&lt;&gt;""),"C",0))</f>
        <v>0</v>
      </c>
    </row>
    <row r="2719" spans="4:7" x14ac:dyDescent="0.25">
      <c r="D2719" s="2" t="str">
        <f>IF(Table1[[#This Row],[Ngày]]="","",Table1[[#This Row],[Ngày]])</f>
        <v/>
      </c>
      <c r="E2719" s="27" t="str">
        <f>IF(Table1[[#This Row],[Ngày2]]="","",MONTH(Table1[[#This Row],[Ngày2]]))</f>
        <v/>
      </c>
      <c r="G2719" s="5">
        <f>IF(AND(Table1[[#This Row],[Số phiếu thu]]&lt;&gt;"",Table1[[#This Row],[Số phiếu chi]]=""),"T",IF(AND(Table1[[#This Row],[Số phiếu thu]]="",Table1[[#This Row],[Số phiếu chi]]&lt;&gt;""),"C",0))</f>
        <v>0</v>
      </c>
    </row>
    <row r="2720" spans="4:7" x14ac:dyDescent="0.25">
      <c r="D2720" s="2" t="str">
        <f>IF(Table1[[#This Row],[Ngày]]="","",Table1[[#This Row],[Ngày]])</f>
        <v/>
      </c>
      <c r="E2720" s="27" t="str">
        <f>IF(Table1[[#This Row],[Ngày2]]="","",MONTH(Table1[[#This Row],[Ngày2]]))</f>
        <v/>
      </c>
      <c r="G2720" s="5">
        <f>IF(AND(Table1[[#This Row],[Số phiếu thu]]&lt;&gt;"",Table1[[#This Row],[Số phiếu chi]]=""),"T",IF(AND(Table1[[#This Row],[Số phiếu thu]]="",Table1[[#This Row],[Số phiếu chi]]&lt;&gt;""),"C",0))</f>
        <v>0</v>
      </c>
    </row>
    <row r="2721" spans="4:7" x14ac:dyDescent="0.25">
      <c r="D2721" s="2" t="str">
        <f>IF(Table1[[#This Row],[Ngày]]="","",Table1[[#This Row],[Ngày]])</f>
        <v/>
      </c>
      <c r="E2721" s="27" t="str">
        <f>IF(Table1[[#This Row],[Ngày2]]="","",MONTH(Table1[[#This Row],[Ngày2]]))</f>
        <v/>
      </c>
      <c r="G2721" s="5">
        <f>IF(AND(Table1[[#This Row],[Số phiếu thu]]&lt;&gt;"",Table1[[#This Row],[Số phiếu chi]]=""),"T",IF(AND(Table1[[#This Row],[Số phiếu thu]]="",Table1[[#This Row],[Số phiếu chi]]&lt;&gt;""),"C",0))</f>
        <v>0</v>
      </c>
    </row>
    <row r="2722" spans="4:7" x14ac:dyDescent="0.25">
      <c r="D2722" s="2" t="str">
        <f>IF(Table1[[#This Row],[Ngày]]="","",Table1[[#This Row],[Ngày]])</f>
        <v/>
      </c>
      <c r="E2722" s="27" t="str">
        <f>IF(Table1[[#This Row],[Ngày2]]="","",MONTH(Table1[[#This Row],[Ngày2]]))</f>
        <v/>
      </c>
      <c r="G2722" s="5">
        <f>IF(AND(Table1[[#This Row],[Số phiếu thu]]&lt;&gt;"",Table1[[#This Row],[Số phiếu chi]]=""),"T",IF(AND(Table1[[#This Row],[Số phiếu thu]]="",Table1[[#This Row],[Số phiếu chi]]&lt;&gt;""),"C",0))</f>
        <v>0</v>
      </c>
    </row>
    <row r="2723" spans="4:7" x14ac:dyDescent="0.25">
      <c r="D2723" s="2" t="str">
        <f>IF(Table1[[#This Row],[Ngày]]="","",Table1[[#This Row],[Ngày]])</f>
        <v/>
      </c>
      <c r="E2723" s="27" t="str">
        <f>IF(Table1[[#This Row],[Ngày2]]="","",MONTH(Table1[[#This Row],[Ngày2]]))</f>
        <v/>
      </c>
      <c r="G2723" s="5">
        <f>IF(AND(Table1[[#This Row],[Số phiếu thu]]&lt;&gt;"",Table1[[#This Row],[Số phiếu chi]]=""),"T",IF(AND(Table1[[#This Row],[Số phiếu thu]]="",Table1[[#This Row],[Số phiếu chi]]&lt;&gt;""),"C",0))</f>
        <v>0</v>
      </c>
    </row>
    <row r="2724" spans="4:7" x14ac:dyDescent="0.25">
      <c r="D2724" s="2" t="str">
        <f>IF(Table1[[#This Row],[Ngày]]="","",Table1[[#This Row],[Ngày]])</f>
        <v/>
      </c>
      <c r="E2724" s="27" t="str">
        <f>IF(Table1[[#This Row],[Ngày2]]="","",MONTH(Table1[[#This Row],[Ngày2]]))</f>
        <v/>
      </c>
      <c r="G2724" s="5">
        <f>IF(AND(Table1[[#This Row],[Số phiếu thu]]&lt;&gt;"",Table1[[#This Row],[Số phiếu chi]]=""),"T",IF(AND(Table1[[#This Row],[Số phiếu thu]]="",Table1[[#This Row],[Số phiếu chi]]&lt;&gt;""),"C",0))</f>
        <v>0</v>
      </c>
    </row>
    <row r="2725" spans="4:7" x14ac:dyDescent="0.25">
      <c r="D2725" s="2" t="str">
        <f>IF(Table1[[#This Row],[Ngày]]="","",Table1[[#This Row],[Ngày]])</f>
        <v/>
      </c>
      <c r="E2725" s="27" t="str">
        <f>IF(Table1[[#This Row],[Ngày2]]="","",MONTH(Table1[[#This Row],[Ngày2]]))</f>
        <v/>
      </c>
      <c r="G2725" s="5">
        <f>IF(AND(Table1[[#This Row],[Số phiếu thu]]&lt;&gt;"",Table1[[#This Row],[Số phiếu chi]]=""),"T",IF(AND(Table1[[#This Row],[Số phiếu thu]]="",Table1[[#This Row],[Số phiếu chi]]&lt;&gt;""),"C",0))</f>
        <v>0</v>
      </c>
    </row>
    <row r="2726" spans="4:7" x14ac:dyDescent="0.25">
      <c r="D2726" s="2" t="str">
        <f>IF(Table1[[#This Row],[Ngày]]="","",Table1[[#This Row],[Ngày]])</f>
        <v/>
      </c>
      <c r="E2726" s="27" t="str">
        <f>IF(Table1[[#This Row],[Ngày2]]="","",MONTH(Table1[[#This Row],[Ngày2]]))</f>
        <v/>
      </c>
      <c r="G2726" s="5">
        <f>IF(AND(Table1[[#This Row],[Số phiếu thu]]&lt;&gt;"",Table1[[#This Row],[Số phiếu chi]]=""),"T",IF(AND(Table1[[#This Row],[Số phiếu thu]]="",Table1[[#This Row],[Số phiếu chi]]&lt;&gt;""),"C",0))</f>
        <v>0</v>
      </c>
    </row>
    <row r="2727" spans="4:7" x14ac:dyDescent="0.25">
      <c r="D2727" s="2" t="str">
        <f>IF(Table1[[#This Row],[Ngày]]="","",Table1[[#This Row],[Ngày]])</f>
        <v/>
      </c>
      <c r="E2727" s="27" t="str">
        <f>IF(Table1[[#This Row],[Ngày2]]="","",MONTH(Table1[[#This Row],[Ngày2]]))</f>
        <v/>
      </c>
      <c r="G2727" s="5">
        <f>IF(AND(Table1[[#This Row],[Số phiếu thu]]&lt;&gt;"",Table1[[#This Row],[Số phiếu chi]]=""),"T",IF(AND(Table1[[#This Row],[Số phiếu thu]]="",Table1[[#This Row],[Số phiếu chi]]&lt;&gt;""),"C",0))</f>
        <v>0</v>
      </c>
    </row>
    <row r="2728" spans="4:7" x14ac:dyDescent="0.25">
      <c r="D2728" s="2" t="str">
        <f>IF(Table1[[#This Row],[Ngày]]="","",Table1[[#This Row],[Ngày]])</f>
        <v/>
      </c>
      <c r="E2728" s="27" t="str">
        <f>IF(Table1[[#This Row],[Ngày2]]="","",MONTH(Table1[[#This Row],[Ngày2]]))</f>
        <v/>
      </c>
      <c r="G2728" s="5">
        <f>IF(AND(Table1[[#This Row],[Số phiếu thu]]&lt;&gt;"",Table1[[#This Row],[Số phiếu chi]]=""),"T",IF(AND(Table1[[#This Row],[Số phiếu thu]]="",Table1[[#This Row],[Số phiếu chi]]&lt;&gt;""),"C",0))</f>
        <v>0</v>
      </c>
    </row>
    <row r="2729" spans="4:7" x14ac:dyDescent="0.25">
      <c r="D2729" s="2" t="str">
        <f>IF(Table1[[#This Row],[Ngày]]="","",Table1[[#This Row],[Ngày]])</f>
        <v/>
      </c>
      <c r="E2729" s="27" t="str">
        <f>IF(Table1[[#This Row],[Ngày2]]="","",MONTH(Table1[[#This Row],[Ngày2]]))</f>
        <v/>
      </c>
      <c r="G2729" s="5">
        <f>IF(AND(Table1[[#This Row],[Số phiếu thu]]&lt;&gt;"",Table1[[#This Row],[Số phiếu chi]]=""),"T",IF(AND(Table1[[#This Row],[Số phiếu thu]]="",Table1[[#This Row],[Số phiếu chi]]&lt;&gt;""),"C",0))</f>
        <v>0</v>
      </c>
    </row>
    <row r="2730" spans="4:7" x14ac:dyDescent="0.25">
      <c r="D2730" s="2" t="str">
        <f>IF(Table1[[#This Row],[Ngày]]="","",Table1[[#This Row],[Ngày]])</f>
        <v/>
      </c>
      <c r="E2730" s="27" t="str">
        <f>IF(Table1[[#This Row],[Ngày2]]="","",MONTH(Table1[[#This Row],[Ngày2]]))</f>
        <v/>
      </c>
      <c r="G2730" s="5">
        <f>IF(AND(Table1[[#This Row],[Số phiếu thu]]&lt;&gt;"",Table1[[#This Row],[Số phiếu chi]]=""),"T",IF(AND(Table1[[#This Row],[Số phiếu thu]]="",Table1[[#This Row],[Số phiếu chi]]&lt;&gt;""),"C",0))</f>
        <v>0</v>
      </c>
    </row>
    <row r="2731" spans="4:7" x14ac:dyDescent="0.25">
      <c r="D2731" s="2" t="str">
        <f>IF(Table1[[#This Row],[Ngày]]="","",Table1[[#This Row],[Ngày]])</f>
        <v/>
      </c>
      <c r="E2731" s="27" t="str">
        <f>IF(Table1[[#This Row],[Ngày2]]="","",MONTH(Table1[[#This Row],[Ngày2]]))</f>
        <v/>
      </c>
      <c r="G2731" s="5">
        <f>IF(AND(Table1[[#This Row],[Số phiếu thu]]&lt;&gt;"",Table1[[#This Row],[Số phiếu chi]]=""),"T",IF(AND(Table1[[#This Row],[Số phiếu thu]]="",Table1[[#This Row],[Số phiếu chi]]&lt;&gt;""),"C",0))</f>
        <v>0</v>
      </c>
    </row>
    <row r="2732" spans="4:7" x14ac:dyDescent="0.25">
      <c r="D2732" s="2" t="str">
        <f>IF(Table1[[#This Row],[Ngày]]="","",Table1[[#This Row],[Ngày]])</f>
        <v/>
      </c>
      <c r="E2732" s="27" t="str">
        <f>IF(Table1[[#This Row],[Ngày2]]="","",MONTH(Table1[[#This Row],[Ngày2]]))</f>
        <v/>
      </c>
      <c r="G2732" s="5">
        <f>IF(AND(Table1[[#This Row],[Số phiếu thu]]&lt;&gt;"",Table1[[#This Row],[Số phiếu chi]]=""),"T",IF(AND(Table1[[#This Row],[Số phiếu thu]]="",Table1[[#This Row],[Số phiếu chi]]&lt;&gt;""),"C",0))</f>
        <v>0</v>
      </c>
    </row>
    <row r="2733" spans="4:7" x14ac:dyDescent="0.25">
      <c r="D2733" s="2" t="str">
        <f>IF(Table1[[#This Row],[Ngày]]="","",Table1[[#This Row],[Ngày]])</f>
        <v/>
      </c>
      <c r="E2733" s="27" t="str">
        <f>IF(Table1[[#This Row],[Ngày2]]="","",MONTH(Table1[[#This Row],[Ngày2]]))</f>
        <v/>
      </c>
      <c r="G2733" s="5">
        <f>IF(AND(Table1[[#This Row],[Số phiếu thu]]&lt;&gt;"",Table1[[#This Row],[Số phiếu chi]]=""),"T",IF(AND(Table1[[#This Row],[Số phiếu thu]]="",Table1[[#This Row],[Số phiếu chi]]&lt;&gt;""),"C",0))</f>
        <v>0</v>
      </c>
    </row>
    <row r="2734" spans="4:7" x14ac:dyDescent="0.25">
      <c r="D2734" s="2" t="str">
        <f>IF(Table1[[#This Row],[Ngày]]="","",Table1[[#This Row],[Ngày]])</f>
        <v/>
      </c>
      <c r="E2734" s="27" t="str">
        <f>IF(Table1[[#This Row],[Ngày2]]="","",MONTH(Table1[[#This Row],[Ngày2]]))</f>
        <v/>
      </c>
      <c r="G2734" s="5">
        <f>IF(AND(Table1[[#This Row],[Số phiếu thu]]&lt;&gt;"",Table1[[#This Row],[Số phiếu chi]]=""),"T",IF(AND(Table1[[#This Row],[Số phiếu thu]]="",Table1[[#This Row],[Số phiếu chi]]&lt;&gt;""),"C",0))</f>
        <v>0</v>
      </c>
    </row>
    <row r="2735" spans="4:7" x14ac:dyDescent="0.25">
      <c r="D2735" s="2" t="str">
        <f>IF(Table1[[#This Row],[Ngày]]="","",Table1[[#This Row],[Ngày]])</f>
        <v/>
      </c>
      <c r="E2735" s="27" t="str">
        <f>IF(Table1[[#This Row],[Ngày2]]="","",MONTH(Table1[[#This Row],[Ngày2]]))</f>
        <v/>
      </c>
      <c r="G2735" s="5">
        <f>IF(AND(Table1[[#This Row],[Số phiếu thu]]&lt;&gt;"",Table1[[#This Row],[Số phiếu chi]]=""),"T",IF(AND(Table1[[#This Row],[Số phiếu thu]]="",Table1[[#This Row],[Số phiếu chi]]&lt;&gt;""),"C",0))</f>
        <v>0</v>
      </c>
    </row>
    <row r="2736" spans="4:7" x14ac:dyDescent="0.25">
      <c r="D2736" s="2" t="str">
        <f>IF(Table1[[#This Row],[Ngày]]="","",Table1[[#This Row],[Ngày]])</f>
        <v/>
      </c>
      <c r="E2736" s="27" t="str">
        <f>IF(Table1[[#This Row],[Ngày2]]="","",MONTH(Table1[[#This Row],[Ngày2]]))</f>
        <v/>
      </c>
      <c r="G2736" s="5">
        <f>IF(AND(Table1[[#This Row],[Số phiếu thu]]&lt;&gt;"",Table1[[#This Row],[Số phiếu chi]]=""),"T",IF(AND(Table1[[#This Row],[Số phiếu thu]]="",Table1[[#This Row],[Số phiếu chi]]&lt;&gt;""),"C",0))</f>
        <v>0</v>
      </c>
    </row>
    <row r="2737" spans="4:7" x14ac:dyDescent="0.25">
      <c r="D2737" s="2" t="str">
        <f>IF(Table1[[#This Row],[Ngày]]="","",Table1[[#This Row],[Ngày]])</f>
        <v/>
      </c>
      <c r="E2737" s="27" t="str">
        <f>IF(Table1[[#This Row],[Ngày2]]="","",MONTH(Table1[[#This Row],[Ngày2]]))</f>
        <v/>
      </c>
      <c r="G2737" s="5">
        <f>IF(AND(Table1[[#This Row],[Số phiếu thu]]&lt;&gt;"",Table1[[#This Row],[Số phiếu chi]]=""),"T",IF(AND(Table1[[#This Row],[Số phiếu thu]]="",Table1[[#This Row],[Số phiếu chi]]&lt;&gt;""),"C",0))</f>
        <v>0</v>
      </c>
    </row>
    <row r="2738" spans="4:7" x14ac:dyDescent="0.25">
      <c r="D2738" s="2" t="str">
        <f>IF(Table1[[#This Row],[Ngày]]="","",Table1[[#This Row],[Ngày]])</f>
        <v/>
      </c>
      <c r="E2738" s="27" t="str">
        <f>IF(Table1[[#This Row],[Ngày2]]="","",MONTH(Table1[[#This Row],[Ngày2]]))</f>
        <v/>
      </c>
      <c r="G2738" s="5">
        <f>IF(AND(Table1[[#This Row],[Số phiếu thu]]&lt;&gt;"",Table1[[#This Row],[Số phiếu chi]]=""),"T",IF(AND(Table1[[#This Row],[Số phiếu thu]]="",Table1[[#This Row],[Số phiếu chi]]&lt;&gt;""),"C",0))</f>
        <v>0</v>
      </c>
    </row>
    <row r="2739" spans="4:7" x14ac:dyDescent="0.25">
      <c r="D2739" s="2" t="str">
        <f>IF(Table1[[#This Row],[Ngày]]="","",Table1[[#This Row],[Ngày]])</f>
        <v/>
      </c>
      <c r="E2739" s="27" t="str">
        <f>IF(Table1[[#This Row],[Ngày2]]="","",MONTH(Table1[[#This Row],[Ngày2]]))</f>
        <v/>
      </c>
      <c r="G2739" s="5">
        <f>IF(AND(Table1[[#This Row],[Số phiếu thu]]&lt;&gt;"",Table1[[#This Row],[Số phiếu chi]]=""),"T",IF(AND(Table1[[#This Row],[Số phiếu thu]]="",Table1[[#This Row],[Số phiếu chi]]&lt;&gt;""),"C",0))</f>
        <v>0</v>
      </c>
    </row>
    <row r="2740" spans="4:7" x14ac:dyDescent="0.25">
      <c r="D2740" s="2" t="str">
        <f>IF(Table1[[#This Row],[Ngày]]="","",Table1[[#This Row],[Ngày]])</f>
        <v/>
      </c>
      <c r="E2740" s="27" t="str">
        <f>IF(Table1[[#This Row],[Ngày2]]="","",MONTH(Table1[[#This Row],[Ngày2]]))</f>
        <v/>
      </c>
      <c r="G2740" s="5">
        <f>IF(AND(Table1[[#This Row],[Số phiếu thu]]&lt;&gt;"",Table1[[#This Row],[Số phiếu chi]]=""),"T",IF(AND(Table1[[#This Row],[Số phiếu thu]]="",Table1[[#This Row],[Số phiếu chi]]&lt;&gt;""),"C",0))</f>
        <v>0</v>
      </c>
    </row>
    <row r="2741" spans="4:7" x14ac:dyDescent="0.25">
      <c r="D2741" s="2" t="str">
        <f>IF(Table1[[#This Row],[Ngày]]="","",Table1[[#This Row],[Ngày]])</f>
        <v/>
      </c>
      <c r="E2741" s="27" t="str">
        <f>IF(Table1[[#This Row],[Ngày2]]="","",MONTH(Table1[[#This Row],[Ngày2]]))</f>
        <v/>
      </c>
      <c r="G2741" s="5">
        <f>IF(AND(Table1[[#This Row],[Số phiếu thu]]&lt;&gt;"",Table1[[#This Row],[Số phiếu chi]]=""),"T",IF(AND(Table1[[#This Row],[Số phiếu thu]]="",Table1[[#This Row],[Số phiếu chi]]&lt;&gt;""),"C",0))</f>
        <v>0</v>
      </c>
    </row>
    <row r="2742" spans="4:7" x14ac:dyDescent="0.25">
      <c r="D2742" s="2" t="str">
        <f>IF(Table1[[#This Row],[Ngày]]="","",Table1[[#This Row],[Ngày]])</f>
        <v/>
      </c>
      <c r="E2742" s="27" t="str">
        <f>IF(Table1[[#This Row],[Ngày2]]="","",MONTH(Table1[[#This Row],[Ngày2]]))</f>
        <v/>
      </c>
      <c r="G2742" s="5">
        <f>IF(AND(Table1[[#This Row],[Số phiếu thu]]&lt;&gt;"",Table1[[#This Row],[Số phiếu chi]]=""),"T",IF(AND(Table1[[#This Row],[Số phiếu thu]]="",Table1[[#This Row],[Số phiếu chi]]&lt;&gt;""),"C",0))</f>
        <v>0</v>
      </c>
    </row>
    <row r="2743" spans="4:7" x14ac:dyDescent="0.25">
      <c r="D2743" s="2" t="str">
        <f>IF(Table1[[#This Row],[Ngày]]="","",Table1[[#This Row],[Ngày]])</f>
        <v/>
      </c>
      <c r="E2743" s="27" t="str">
        <f>IF(Table1[[#This Row],[Ngày2]]="","",MONTH(Table1[[#This Row],[Ngày2]]))</f>
        <v/>
      </c>
      <c r="G2743" s="5">
        <f>IF(AND(Table1[[#This Row],[Số phiếu thu]]&lt;&gt;"",Table1[[#This Row],[Số phiếu chi]]=""),"T",IF(AND(Table1[[#This Row],[Số phiếu thu]]="",Table1[[#This Row],[Số phiếu chi]]&lt;&gt;""),"C",0))</f>
        <v>0</v>
      </c>
    </row>
    <row r="2744" spans="4:7" x14ac:dyDescent="0.25">
      <c r="D2744" s="2" t="str">
        <f>IF(Table1[[#This Row],[Ngày]]="","",Table1[[#This Row],[Ngày]])</f>
        <v/>
      </c>
      <c r="E2744" s="27" t="str">
        <f>IF(Table1[[#This Row],[Ngày2]]="","",MONTH(Table1[[#This Row],[Ngày2]]))</f>
        <v/>
      </c>
      <c r="G2744" s="5">
        <f>IF(AND(Table1[[#This Row],[Số phiếu thu]]&lt;&gt;"",Table1[[#This Row],[Số phiếu chi]]=""),"T",IF(AND(Table1[[#This Row],[Số phiếu thu]]="",Table1[[#This Row],[Số phiếu chi]]&lt;&gt;""),"C",0))</f>
        <v>0</v>
      </c>
    </row>
    <row r="2745" spans="4:7" x14ac:dyDescent="0.25">
      <c r="D2745" s="2" t="str">
        <f>IF(Table1[[#This Row],[Ngày]]="","",Table1[[#This Row],[Ngày]])</f>
        <v/>
      </c>
      <c r="E2745" s="27" t="str">
        <f>IF(Table1[[#This Row],[Ngày2]]="","",MONTH(Table1[[#This Row],[Ngày2]]))</f>
        <v/>
      </c>
      <c r="G2745" s="5">
        <f>IF(AND(Table1[[#This Row],[Số phiếu thu]]&lt;&gt;"",Table1[[#This Row],[Số phiếu chi]]=""),"T",IF(AND(Table1[[#This Row],[Số phiếu thu]]="",Table1[[#This Row],[Số phiếu chi]]&lt;&gt;""),"C",0))</f>
        <v>0</v>
      </c>
    </row>
    <row r="2746" spans="4:7" x14ac:dyDescent="0.25">
      <c r="D2746" s="2" t="str">
        <f>IF(Table1[[#This Row],[Ngày]]="","",Table1[[#This Row],[Ngày]])</f>
        <v/>
      </c>
      <c r="E2746" s="27" t="str">
        <f>IF(Table1[[#This Row],[Ngày2]]="","",MONTH(Table1[[#This Row],[Ngày2]]))</f>
        <v/>
      </c>
      <c r="G2746" s="5">
        <f>IF(AND(Table1[[#This Row],[Số phiếu thu]]&lt;&gt;"",Table1[[#This Row],[Số phiếu chi]]=""),"T",IF(AND(Table1[[#This Row],[Số phiếu thu]]="",Table1[[#This Row],[Số phiếu chi]]&lt;&gt;""),"C",0))</f>
        <v>0</v>
      </c>
    </row>
    <row r="2747" spans="4:7" x14ac:dyDescent="0.25">
      <c r="D2747" s="2" t="str">
        <f>IF(Table1[[#This Row],[Ngày]]="","",Table1[[#This Row],[Ngày]])</f>
        <v/>
      </c>
      <c r="E2747" s="27" t="str">
        <f>IF(Table1[[#This Row],[Ngày2]]="","",MONTH(Table1[[#This Row],[Ngày2]]))</f>
        <v/>
      </c>
      <c r="G2747" s="5">
        <f>IF(AND(Table1[[#This Row],[Số phiếu thu]]&lt;&gt;"",Table1[[#This Row],[Số phiếu chi]]=""),"T",IF(AND(Table1[[#This Row],[Số phiếu thu]]="",Table1[[#This Row],[Số phiếu chi]]&lt;&gt;""),"C",0))</f>
        <v>0</v>
      </c>
    </row>
    <row r="2748" spans="4:7" x14ac:dyDescent="0.25">
      <c r="D2748" s="2" t="str">
        <f>IF(Table1[[#This Row],[Ngày]]="","",Table1[[#This Row],[Ngày]])</f>
        <v/>
      </c>
      <c r="E2748" s="27" t="str">
        <f>IF(Table1[[#This Row],[Ngày2]]="","",MONTH(Table1[[#This Row],[Ngày2]]))</f>
        <v/>
      </c>
      <c r="G2748" s="5">
        <f>IF(AND(Table1[[#This Row],[Số phiếu thu]]&lt;&gt;"",Table1[[#This Row],[Số phiếu chi]]=""),"T",IF(AND(Table1[[#This Row],[Số phiếu thu]]="",Table1[[#This Row],[Số phiếu chi]]&lt;&gt;""),"C",0))</f>
        <v>0</v>
      </c>
    </row>
    <row r="2749" spans="4:7" x14ac:dyDescent="0.25">
      <c r="D2749" s="2" t="str">
        <f>IF(Table1[[#This Row],[Ngày]]="","",Table1[[#This Row],[Ngày]])</f>
        <v/>
      </c>
      <c r="E2749" s="27" t="str">
        <f>IF(Table1[[#This Row],[Ngày2]]="","",MONTH(Table1[[#This Row],[Ngày2]]))</f>
        <v/>
      </c>
      <c r="G2749" s="5">
        <f>IF(AND(Table1[[#This Row],[Số phiếu thu]]&lt;&gt;"",Table1[[#This Row],[Số phiếu chi]]=""),"T",IF(AND(Table1[[#This Row],[Số phiếu thu]]="",Table1[[#This Row],[Số phiếu chi]]&lt;&gt;""),"C",0))</f>
        <v>0</v>
      </c>
    </row>
    <row r="2750" spans="4:7" x14ac:dyDescent="0.25">
      <c r="D2750" s="2" t="str">
        <f>IF(Table1[[#This Row],[Ngày]]="","",Table1[[#This Row],[Ngày]])</f>
        <v/>
      </c>
      <c r="E2750" s="27" t="str">
        <f>IF(Table1[[#This Row],[Ngày2]]="","",MONTH(Table1[[#This Row],[Ngày2]]))</f>
        <v/>
      </c>
      <c r="G2750" s="5">
        <f>IF(AND(Table1[[#This Row],[Số phiếu thu]]&lt;&gt;"",Table1[[#This Row],[Số phiếu chi]]=""),"T",IF(AND(Table1[[#This Row],[Số phiếu thu]]="",Table1[[#This Row],[Số phiếu chi]]&lt;&gt;""),"C",0))</f>
        <v>0</v>
      </c>
    </row>
    <row r="2751" spans="4:7" x14ac:dyDescent="0.25">
      <c r="D2751" s="2" t="str">
        <f>IF(Table1[[#This Row],[Ngày]]="","",Table1[[#This Row],[Ngày]])</f>
        <v/>
      </c>
      <c r="E2751" s="27" t="str">
        <f>IF(Table1[[#This Row],[Ngày2]]="","",MONTH(Table1[[#This Row],[Ngày2]]))</f>
        <v/>
      </c>
      <c r="G2751" s="5">
        <f>IF(AND(Table1[[#This Row],[Số phiếu thu]]&lt;&gt;"",Table1[[#This Row],[Số phiếu chi]]=""),"T",IF(AND(Table1[[#This Row],[Số phiếu thu]]="",Table1[[#This Row],[Số phiếu chi]]&lt;&gt;""),"C",0))</f>
        <v>0</v>
      </c>
    </row>
    <row r="2752" spans="4:7" x14ac:dyDescent="0.25">
      <c r="D2752" s="2" t="str">
        <f>IF(Table1[[#This Row],[Ngày]]="","",Table1[[#This Row],[Ngày]])</f>
        <v/>
      </c>
      <c r="E2752" s="27" t="str">
        <f>IF(Table1[[#This Row],[Ngày2]]="","",MONTH(Table1[[#This Row],[Ngày2]]))</f>
        <v/>
      </c>
      <c r="G2752" s="5">
        <f>IF(AND(Table1[[#This Row],[Số phiếu thu]]&lt;&gt;"",Table1[[#This Row],[Số phiếu chi]]=""),"T",IF(AND(Table1[[#This Row],[Số phiếu thu]]="",Table1[[#This Row],[Số phiếu chi]]&lt;&gt;""),"C",0))</f>
        <v>0</v>
      </c>
    </row>
    <row r="2753" spans="4:7" x14ac:dyDescent="0.25">
      <c r="D2753" s="2" t="str">
        <f>IF(Table1[[#This Row],[Ngày]]="","",Table1[[#This Row],[Ngày]])</f>
        <v/>
      </c>
      <c r="E2753" s="27" t="str">
        <f>IF(Table1[[#This Row],[Ngày2]]="","",MONTH(Table1[[#This Row],[Ngày2]]))</f>
        <v/>
      </c>
      <c r="G2753" s="5">
        <f>IF(AND(Table1[[#This Row],[Số phiếu thu]]&lt;&gt;"",Table1[[#This Row],[Số phiếu chi]]=""),"T",IF(AND(Table1[[#This Row],[Số phiếu thu]]="",Table1[[#This Row],[Số phiếu chi]]&lt;&gt;""),"C",0))</f>
        <v>0</v>
      </c>
    </row>
    <row r="2754" spans="4:7" x14ac:dyDescent="0.25">
      <c r="D2754" s="2" t="str">
        <f>IF(Table1[[#This Row],[Ngày]]="","",Table1[[#This Row],[Ngày]])</f>
        <v/>
      </c>
      <c r="E2754" s="27" t="str">
        <f>IF(Table1[[#This Row],[Ngày2]]="","",MONTH(Table1[[#This Row],[Ngày2]]))</f>
        <v/>
      </c>
      <c r="G2754" s="5">
        <f>IF(AND(Table1[[#This Row],[Số phiếu thu]]&lt;&gt;"",Table1[[#This Row],[Số phiếu chi]]=""),"T",IF(AND(Table1[[#This Row],[Số phiếu thu]]="",Table1[[#This Row],[Số phiếu chi]]&lt;&gt;""),"C",0))</f>
        <v>0</v>
      </c>
    </row>
    <row r="2755" spans="4:7" x14ac:dyDescent="0.25">
      <c r="D2755" s="2" t="str">
        <f>IF(Table1[[#This Row],[Ngày]]="","",Table1[[#This Row],[Ngày]])</f>
        <v/>
      </c>
      <c r="E2755" s="27" t="str">
        <f>IF(Table1[[#This Row],[Ngày2]]="","",MONTH(Table1[[#This Row],[Ngày2]]))</f>
        <v/>
      </c>
      <c r="G2755" s="5">
        <f>IF(AND(Table1[[#This Row],[Số phiếu thu]]&lt;&gt;"",Table1[[#This Row],[Số phiếu chi]]=""),"T",IF(AND(Table1[[#This Row],[Số phiếu thu]]="",Table1[[#This Row],[Số phiếu chi]]&lt;&gt;""),"C",0))</f>
        <v>0</v>
      </c>
    </row>
    <row r="2756" spans="4:7" x14ac:dyDescent="0.25">
      <c r="D2756" s="2" t="str">
        <f>IF(Table1[[#This Row],[Ngày]]="","",Table1[[#This Row],[Ngày]])</f>
        <v/>
      </c>
      <c r="E2756" s="27" t="str">
        <f>IF(Table1[[#This Row],[Ngày2]]="","",MONTH(Table1[[#This Row],[Ngày2]]))</f>
        <v/>
      </c>
      <c r="G2756" s="5">
        <f>IF(AND(Table1[[#This Row],[Số phiếu thu]]&lt;&gt;"",Table1[[#This Row],[Số phiếu chi]]=""),"T",IF(AND(Table1[[#This Row],[Số phiếu thu]]="",Table1[[#This Row],[Số phiếu chi]]&lt;&gt;""),"C",0))</f>
        <v>0</v>
      </c>
    </row>
    <row r="2757" spans="4:7" x14ac:dyDescent="0.25">
      <c r="D2757" s="2" t="str">
        <f>IF(Table1[[#This Row],[Ngày]]="","",Table1[[#This Row],[Ngày]])</f>
        <v/>
      </c>
      <c r="E2757" s="27" t="str">
        <f>IF(Table1[[#This Row],[Ngày2]]="","",MONTH(Table1[[#This Row],[Ngày2]]))</f>
        <v/>
      </c>
      <c r="G2757" s="5">
        <f>IF(AND(Table1[[#This Row],[Số phiếu thu]]&lt;&gt;"",Table1[[#This Row],[Số phiếu chi]]=""),"T",IF(AND(Table1[[#This Row],[Số phiếu thu]]="",Table1[[#This Row],[Số phiếu chi]]&lt;&gt;""),"C",0))</f>
        <v>0</v>
      </c>
    </row>
    <row r="2758" spans="4:7" x14ac:dyDescent="0.25">
      <c r="D2758" s="2" t="str">
        <f>IF(Table1[[#This Row],[Ngày]]="","",Table1[[#This Row],[Ngày]])</f>
        <v/>
      </c>
      <c r="E2758" s="27" t="str">
        <f>IF(Table1[[#This Row],[Ngày2]]="","",MONTH(Table1[[#This Row],[Ngày2]]))</f>
        <v/>
      </c>
      <c r="G2758" s="5">
        <f>IF(AND(Table1[[#This Row],[Số phiếu thu]]&lt;&gt;"",Table1[[#This Row],[Số phiếu chi]]=""),"T",IF(AND(Table1[[#This Row],[Số phiếu thu]]="",Table1[[#This Row],[Số phiếu chi]]&lt;&gt;""),"C",0))</f>
        <v>0</v>
      </c>
    </row>
    <row r="2759" spans="4:7" x14ac:dyDescent="0.25">
      <c r="D2759" s="2" t="str">
        <f>IF(Table1[[#This Row],[Ngày]]="","",Table1[[#This Row],[Ngày]])</f>
        <v/>
      </c>
      <c r="E2759" s="27" t="str">
        <f>IF(Table1[[#This Row],[Ngày2]]="","",MONTH(Table1[[#This Row],[Ngày2]]))</f>
        <v/>
      </c>
      <c r="G2759" s="5">
        <f>IF(AND(Table1[[#This Row],[Số phiếu thu]]&lt;&gt;"",Table1[[#This Row],[Số phiếu chi]]=""),"T",IF(AND(Table1[[#This Row],[Số phiếu thu]]="",Table1[[#This Row],[Số phiếu chi]]&lt;&gt;""),"C",0))</f>
        <v>0</v>
      </c>
    </row>
    <row r="2760" spans="4:7" x14ac:dyDescent="0.25">
      <c r="D2760" s="2" t="str">
        <f>IF(Table1[[#This Row],[Ngày]]="","",Table1[[#This Row],[Ngày]])</f>
        <v/>
      </c>
      <c r="E2760" s="27" t="str">
        <f>IF(Table1[[#This Row],[Ngày2]]="","",MONTH(Table1[[#This Row],[Ngày2]]))</f>
        <v/>
      </c>
      <c r="G2760" s="5">
        <f>IF(AND(Table1[[#This Row],[Số phiếu thu]]&lt;&gt;"",Table1[[#This Row],[Số phiếu chi]]=""),"T",IF(AND(Table1[[#This Row],[Số phiếu thu]]="",Table1[[#This Row],[Số phiếu chi]]&lt;&gt;""),"C",0))</f>
        <v>0</v>
      </c>
    </row>
    <row r="2761" spans="4:7" x14ac:dyDescent="0.25">
      <c r="D2761" s="2" t="str">
        <f>IF(Table1[[#This Row],[Ngày]]="","",Table1[[#This Row],[Ngày]])</f>
        <v/>
      </c>
      <c r="E2761" s="27" t="str">
        <f>IF(Table1[[#This Row],[Ngày2]]="","",MONTH(Table1[[#This Row],[Ngày2]]))</f>
        <v/>
      </c>
      <c r="G2761" s="5">
        <f>IF(AND(Table1[[#This Row],[Số phiếu thu]]&lt;&gt;"",Table1[[#This Row],[Số phiếu chi]]=""),"T",IF(AND(Table1[[#This Row],[Số phiếu thu]]="",Table1[[#This Row],[Số phiếu chi]]&lt;&gt;""),"C",0))</f>
        <v>0</v>
      </c>
    </row>
    <row r="2762" spans="4:7" x14ac:dyDescent="0.25">
      <c r="D2762" s="2" t="str">
        <f>IF(Table1[[#This Row],[Ngày]]="","",Table1[[#This Row],[Ngày]])</f>
        <v/>
      </c>
      <c r="E2762" s="27" t="str">
        <f>IF(Table1[[#This Row],[Ngày2]]="","",MONTH(Table1[[#This Row],[Ngày2]]))</f>
        <v/>
      </c>
      <c r="G2762" s="5">
        <f>IF(AND(Table1[[#This Row],[Số phiếu thu]]&lt;&gt;"",Table1[[#This Row],[Số phiếu chi]]=""),"T",IF(AND(Table1[[#This Row],[Số phiếu thu]]="",Table1[[#This Row],[Số phiếu chi]]&lt;&gt;""),"C",0))</f>
        <v>0</v>
      </c>
    </row>
    <row r="2763" spans="4:7" x14ac:dyDescent="0.25">
      <c r="D2763" s="2" t="str">
        <f>IF(Table1[[#This Row],[Ngày]]="","",Table1[[#This Row],[Ngày]])</f>
        <v/>
      </c>
      <c r="E2763" s="27" t="str">
        <f>IF(Table1[[#This Row],[Ngày2]]="","",MONTH(Table1[[#This Row],[Ngày2]]))</f>
        <v/>
      </c>
      <c r="G2763" s="5">
        <f>IF(AND(Table1[[#This Row],[Số phiếu thu]]&lt;&gt;"",Table1[[#This Row],[Số phiếu chi]]=""),"T",IF(AND(Table1[[#This Row],[Số phiếu thu]]="",Table1[[#This Row],[Số phiếu chi]]&lt;&gt;""),"C",0))</f>
        <v>0</v>
      </c>
    </row>
    <row r="2764" spans="4:7" x14ac:dyDescent="0.25">
      <c r="D2764" s="2" t="str">
        <f>IF(Table1[[#This Row],[Ngày]]="","",Table1[[#This Row],[Ngày]])</f>
        <v/>
      </c>
      <c r="E2764" s="27" t="str">
        <f>IF(Table1[[#This Row],[Ngày2]]="","",MONTH(Table1[[#This Row],[Ngày2]]))</f>
        <v/>
      </c>
      <c r="G2764" s="5">
        <f>IF(AND(Table1[[#This Row],[Số phiếu thu]]&lt;&gt;"",Table1[[#This Row],[Số phiếu chi]]=""),"T",IF(AND(Table1[[#This Row],[Số phiếu thu]]="",Table1[[#This Row],[Số phiếu chi]]&lt;&gt;""),"C",0))</f>
        <v>0</v>
      </c>
    </row>
    <row r="2765" spans="4:7" x14ac:dyDescent="0.25">
      <c r="D2765" s="2" t="str">
        <f>IF(Table1[[#This Row],[Ngày]]="","",Table1[[#This Row],[Ngày]])</f>
        <v/>
      </c>
      <c r="E2765" s="27" t="str">
        <f>IF(Table1[[#This Row],[Ngày2]]="","",MONTH(Table1[[#This Row],[Ngày2]]))</f>
        <v/>
      </c>
      <c r="G2765" s="5">
        <f>IF(AND(Table1[[#This Row],[Số phiếu thu]]&lt;&gt;"",Table1[[#This Row],[Số phiếu chi]]=""),"T",IF(AND(Table1[[#This Row],[Số phiếu thu]]="",Table1[[#This Row],[Số phiếu chi]]&lt;&gt;""),"C",0))</f>
        <v>0</v>
      </c>
    </row>
    <row r="2766" spans="4:7" x14ac:dyDescent="0.25">
      <c r="D2766" s="2" t="str">
        <f>IF(Table1[[#This Row],[Ngày]]="","",Table1[[#This Row],[Ngày]])</f>
        <v/>
      </c>
      <c r="E2766" s="27" t="str">
        <f>IF(Table1[[#This Row],[Ngày2]]="","",MONTH(Table1[[#This Row],[Ngày2]]))</f>
        <v/>
      </c>
      <c r="G2766" s="5">
        <f>IF(AND(Table1[[#This Row],[Số phiếu thu]]&lt;&gt;"",Table1[[#This Row],[Số phiếu chi]]=""),"T",IF(AND(Table1[[#This Row],[Số phiếu thu]]="",Table1[[#This Row],[Số phiếu chi]]&lt;&gt;""),"C",0))</f>
        <v>0</v>
      </c>
    </row>
    <row r="2767" spans="4:7" x14ac:dyDescent="0.25">
      <c r="D2767" s="2" t="str">
        <f>IF(Table1[[#This Row],[Ngày]]="","",Table1[[#This Row],[Ngày]])</f>
        <v/>
      </c>
      <c r="E2767" s="27" t="str">
        <f>IF(Table1[[#This Row],[Ngày2]]="","",MONTH(Table1[[#This Row],[Ngày2]]))</f>
        <v/>
      </c>
      <c r="G2767" s="5">
        <f>IF(AND(Table1[[#This Row],[Số phiếu thu]]&lt;&gt;"",Table1[[#This Row],[Số phiếu chi]]=""),"T",IF(AND(Table1[[#This Row],[Số phiếu thu]]="",Table1[[#This Row],[Số phiếu chi]]&lt;&gt;""),"C",0))</f>
        <v>0</v>
      </c>
    </row>
    <row r="2768" spans="4:7" x14ac:dyDescent="0.25">
      <c r="D2768" s="2" t="str">
        <f>IF(Table1[[#This Row],[Ngày]]="","",Table1[[#This Row],[Ngày]])</f>
        <v/>
      </c>
      <c r="E2768" s="27" t="str">
        <f>IF(Table1[[#This Row],[Ngày2]]="","",MONTH(Table1[[#This Row],[Ngày2]]))</f>
        <v/>
      </c>
      <c r="G2768" s="5">
        <f>IF(AND(Table1[[#This Row],[Số phiếu thu]]&lt;&gt;"",Table1[[#This Row],[Số phiếu chi]]=""),"T",IF(AND(Table1[[#This Row],[Số phiếu thu]]="",Table1[[#This Row],[Số phiếu chi]]&lt;&gt;""),"C",0))</f>
        <v>0</v>
      </c>
    </row>
    <row r="2769" spans="4:7" x14ac:dyDescent="0.25">
      <c r="D2769" s="2" t="str">
        <f>IF(Table1[[#This Row],[Ngày]]="","",Table1[[#This Row],[Ngày]])</f>
        <v/>
      </c>
      <c r="E2769" s="27" t="str">
        <f>IF(Table1[[#This Row],[Ngày2]]="","",MONTH(Table1[[#This Row],[Ngày2]]))</f>
        <v/>
      </c>
      <c r="G2769" s="5">
        <f>IF(AND(Table1[[#This Row],[Số phiếu thu]]&lt;&gt;"",Table1[[#This Row],[Số phiếu chi]]=""),"T",IF(AND(Table1[[#This Row],[Số phiếu thu]]="",Table1[[#This Row],[Số phiếu chi]]&lt;&gt;""),"C",0))</f>
        <v>0</v>
      </c>
    </row>
    <row r="2770" spans="4:7" x14ac:dyDescent="0.25">
      <c r="D2770" s="2" t="str">
        <f>IF(Table1[[#This Row],[Ngày]]="","",Table1[[#This Row],[Ngày]])</f>
        <v/>
      </c>
      <c r="E2770" s="27" t="str">
        <f>IF(Table1[[#This Row],[Ngày2]]="","",MONTH(Table1[[#This Row],[Ngày2]]))</f>
        <v/>
      </c>
      <c r="G2770" s="5">
        <f>IF(AND(Table1[[#This Row],[Số phiếu thu]]&lt;&gt;"",Table1[[#This Row],[Số phiếu chi]]=""),"T",IF(AND(Table1[[#This Row],[Số phiếu thu]]="",Table1[[#This Row],[Số phiếu chi]]&lt;&gt;""),"C",0))</f>
        <v>0</v>
      </c>
    </row>
    <row r="2771" spans="4:7" x14ac:dyDescent="0.25">
      <c r="D2771" s="2" t="str">
        <f>IF(Table1[[#This Row],[Ngày]]="","",Table1[[#This Row],[Ngày]])</f>
        <v/>
      </c>
      <c r="E2771" s="27" t="str">
        <f>IF(Table1[[#This Row],[Ngày2]]="","",MONTH(Table1[[#This Row],[Ngày2]]))</f>
        <v/>
      </c>
      <c r="G2771" s="5">
        <f>IF(AND(Table1[[#This Row],[Số phiếu thu]]&lt;&gt;"",Table1[[#This Row],[Số phiếu chi]]=""),"T",IF(AND(Table1[[#This Row],[Số phiếu thu]]="",Table1[[#This Row],[Số phiếu chi]]&lt;&gt;""),"C",0))</f>
        <v>0</v>
      </c>
    </row>
    <row r="2772" spans="4:7" x14ac:dyDescent="0.25">
      <c r="D2772" s="2" t="str">
        <f>IF(Table1[[#This Row],[Ngày]]="","",Table1[[#This Row],[Ngày]])</f>
        <v/>
      </c>
      <c r="E2772" s="27" t="str">
        <f>IF(Table1[[#This Row],[Ngày2]]="","",MONTH(Table1[[#This Row],[Ngày2]]))</f>
        <v/>
      </c>
      <c r="G2772" s="5">
        <f>IF(AND(Table1[[#This Row],[Số phiếu thu]]&lt;&gt;"",Table1[[#This Row],[Số phiếu chi]]=""),"T",IF(AND(Table1[[#This Row],[Số phiếu thu]]="",Table1[[#This Row],[Số phiếu chi]]&lt;&gt;""),"C",0))</f>
        <v>0</v>
      </c>
    </row>
    <row r="2773" spans="4:7" x14ac:dyDescent="0.25">
      <c r="D2773" s="2" t="str">
        <f>IF(Table1[[#This Row],[Ngày]]="","",Table1[[#This Row],[Ngày]])</f>
        <v/>
      </c>
      <c r="E2773" s="27" t="str">
        <f>IF(Table1[[#This Row],[Ngày2]]="","",MONTH(Table1[[#This Row],[Ngày2]]))</f>
        <v/>
      </c>
      <c r="G2773" s="5">
        <f>IF(AND(Table1[[#This Row],[Số phiếu thu]]&lt;&gt;"",Table1[[#This Row],[Số phiếu chi]]=""),"T",IF(AND(Table1[[#This Row],[Số phiếu thu]]="",Table1[[#This Row],[Số phiếu chi]]&lt;&gt;""),"C",0))</f>
        <v>0</v>
      </c>
    </row>
    <row r="2774" spans="4:7" x14ac:dyDescent="0.25">
      <c r="D2774" s="2" t="str">
        <f>IF(Table1[[#This Row],[Ngày]]="","",Table1[[#This Row],[Ngày]])</f>
        <v/>
      </c>
      <c r="E2774" s="27" t="str">
        <f>IF(Table1[[#This Row],[Ngày2]]="","",MONTH(Table1[[#This Row],[Ngày2]]))</f>
        <v/>
      </c>
      <c r="G2774" s="5">
        <f>IF(AND(Table1[[#This Row],[Số phiếu thu]]&lt;&gt;"",Table1[[#This Row],[Số phiếu chi]]=""),"T",IF(AND(Table1[[#This Row],[Số phiếu thu]]="",Table1[[#This Row],[Số phiếu chi]]&lt;&gt;""),"C",0))</f>
        <v>0</v>
      </c>
    </row>
    <row r="2775" spans="4:7" x14ac:dyDescent="0.25">
      <c r="D2775" s="2" t="str">
        <f>IF(Table1[[#This Row],[Ngày]]="","",Table1[[#This Row],[Ngày]])</f>
        <v/>
      </c>
      <c r="E2775" s="27" t="str">
        <f>IF(Table1[[#This Row],[Ngày2]]="","",MONTH(Table1[[#This Row],[Ngày2]]))</f>
        <v/>
      </c>
      <c r="G2775" s="5">
        <f>IF(AND(Table1[[#This Row],[Số phiếu thu]]&lt;&gt;"",Table1[[#This Row],[Số phiếu chi]]=""),"T",IF(AND(Table1[[#This Row],[Số phiếu thu]]="",Table1[[#This Row],[Số phiếu chi]]&lt;&gt;""),"C",0))</f>
        <v>0</v>
      </c>
    </row>
    <row r="2776" spans="4:7" x14ac:dyDescent="0.25">
      <c r="D2776" s="2" t="str">
        <f>IF(Table1[[#This Row],[Ngày]]="","",Table1[[#This Row],[Ngày]])</f>
        <v/>
      </c>
      <c r="E2776" s="27" t="str">
        <f>IF(Table1[[#This Row],[Ngày2]]="","",MONTH(Table1[[#This Row],[Ngày2]]))</f>
        <v/>
      </c>
      <c r="G2776" s="5">
        <f>IF(AND(Table1[[#This Row],[Số phiếu thu]]&lt;&gt;"",Table1[[#This Row],[Số phiếu chi]]=""),"T",IF(AND(Table1[[#This Row],[Số phiếu thu]]="",Table1[[#This Row],[Số phiếu chi]]&lt;&gt;""),"C",0))</f>
        <v>0</v>
      </c>
    </row>
    <row r="2777" spans="4:7" x14ac:dyDescent="0.25">
      <c r="D2777" s="2" t="str">
        <f>IF(Table1[[#This Row],[Ngày]]="","",Table1[[#This Row],[Ngày]])</f>
        <v/>
      </c>
      <c r="E2777" s="27" t="str">
        <f>IF(Table1[[#This Row],[Ngày2]]="","",MONTH(Table1[[#This Row],[Ngày2]]))</f>
        <v/>
      </c>
      <c r="G2777" s="5">
        <f>IF(AND(Table1[[#This Row],[Số phiếu thu]]&lt;&gt;"",Table1[[#This Row],[Số phiếu chi]]=""),"T",IF(AND(Table1[[#This Row],[Số phiếu thu]]="",Table1[[#This Row],[Số phiếu chi]]&lt;&gt;""),"C",0))</f>
        <v>0</v>
      </c>
    </row>
    <row r="2778" spans="4:7" x14ac:dyDescent="0.25">
      <c r="D2778" s="2" t="str">
        <f>IF(Table1[[#This Row],[Ngày]]="","",Table1[[#This Row],[Ngày]])</f>
        <v/>
      </c>
      <c r="E2778" s="27" t="str">
        <f>IF(Table1[[#This Row],[Ngày2]]="","",MONTH(Table1[[#This Row],[Ngày2]]))</f>
        <v/>
      </c>
      <c r="G2778" s="5">
        <f>IF(AND(Table1[[#This Row],[Số phiếu thu]]&lt;&gt;"",Table1[[#This Row],[Số phiếu chi]]=""),"T",IF(AND(Table1[[#This Row],[Số phiếu thu]]="",Table1[[#This Row],[Số phiếu chi]]&lt;&gt;""),"C",0))</f>
        <v>0</v>
      </c>
    </row>
    <row r="2779" spans="4:7" x14ac:dyDescent="0.25">
      <c r="D2779" s="2" t="str">
        <f>IF(Table1[[#This Row],[Ngày]]="","",Table1[[#This Row],[Ngày]])</f>
        <v/>
      </c>
      <c r="E2779" s="27" t="str">
        <f>IF(Table1[[#This Row],[Ngày2]]="","",MONTH(Table1[[#This Row],[Ngày2]]))</f>
        <v/>
      </c>
      <c r="G2779" s="5">
        <f>IF(AND(Table1[[#This Row],[Số phiếu thu]]&lt;&gt;"",Table1[[#This Row],[Số phiếu chi]]=""),"T",IF(AND(Table1[[#This Row],[Số phiếu thu]]="",Table1[[#This Row],[Số phiếu chi]]&lt;&gt;""),"C",0))</f>
        <v>0</v>
      </c>
    </row>
    <row r="2780" spans="4:7" x14ac:dyDescent="0.25">
      <c r="D2780" s="2" t="str">
        <f>IF(Table1[[#This Row],[Ngày]]="","",Table1[[#This Row],[Ngày]])</f>
        <v/>
      </c>
      <c r="E2780" s="27" t="str">
        <f>IF(Table1[[#This Row],[Ngày2]]="","",MONTH(Table1[[#This Row],[Ngày2]]))</f>
        <v/>
      </c>
      <c r="G2780" s="5">
        <f>IF(AND(Table1[[#This Row],[Số phiếu thu]]&lt;&gt;"",Table1[[#This Row],[Số phiếu chi]]=""),"T",IF(AND(Table1[[#This Row],[Số phiếu thu]]="",Table1[[#This Row],[Số phiếu chi]]&lt;&gt;""),"C",0))</f>
        <v>0</v>
      </c>
    </row>
    <row r="2781" spans="4:7" x14ac:dyDescent="0.25">
      <c r="D2781" s="2" t="str">
        <f>IF(Table1[[#This Row],[Ngày]]="","",Table1[[#This Row],[Ngày]])</f>
        <v/>
      </c>
      <c r="E2781" s="27" t="str">
        <f>IF(Table1[[#This Row],[Ngày2]]="","",MONTH(Table1[[#This Row],[Ngày2]]))</f>
        <v/>
      </c>
      <c r="G2781" s="5">
        <f>IF(AND(Table1[[#This Row],[Số phiếu thu]]&lt;&gt;"",Table1[[#This Row],[Số phiếu chi]]=""),"T",IF(AND(Table1[[#This Row],[Số phiếu thu]]="",Table1[[#This Row],[Số phiếu chi]]&lt;&gt;""),"C",0))</f>
        <v>0</v>
      </c>
    </row>
    <row r="2782" spans="4:7" x14ac:dyDescent="0.25">
      <c r="D2782" s="2" t="str">
        <f>IF(Table1[[#This Row],[Ngày]]="","",Table1[[#This Row],[Ngày]])</f>
        <v/>
      </c>
      <c r="E2782" s="27" t="str">
        <f>IF(Table1[[#This Row],[Ngày2]]="","",MONTH(Table1[[#This Row],[Ngày2]]))</f>
        <v/>
      </c>
      <c r="G2782" s="5">
        <f>IF(AND(Table1[[#This Row],[Số phiếu thu]]&lt;&gt;"",Table1[[#This Row],[Số phiếu chi]]=""),"T",IF(AND(Table1[[#This Row],[Số phiếu thu]]="",Table1[[#This Row],[Số phiếu chi]]&lt;&gt;""),"C",0))</f>
        <v>0</v>
      </c>
    </row>
    <row r="2783" spans="4:7" x14ac:dyDescent="0.25">
      <c r="D2783" s="2" t="str">
        <f>IF(Table1[[#This Row],[Ngày]]="","",Table1[[#This Row],[Ngày]])</f>
        <v/>
      </c>
      <c r="E2783" s="27" t="str">
        <f>IF(Table1[[#This Row],[Ngày2]]="","",MONTH(Table1[[#This Row],[Ngày2]]))</f>
        <v/>
      </c>
      <c r="G2783" s="5">
        <f>IF(AND(Table1[[#This Row],[Số phiếu thu]]&lt;&gt;"",Table1[[#This Row],[Số phiếu chi]]=""),"T",IF(AND(Table1[[#This Row],[Số phiếu thu]]="",Table1[[#This Row],[Số phiếu chi]]&lt;&gt;""),"C",0))</f>
        <v>0</v>
      </c>
    </row>
    <row r="2784" spans="4:7" x14ac:dyDescent="0.25">
      <c r="D2784" s="2" t="str">
        <f>IF(Table1[[#This Row],[Ngày]]="","",Table1[[#This Row],[Ngày]])</f>
        <v/>
      </c>
      <c r="E2784" s="27" t="str">
        <f>IF(Table1[[#This Row],[Ngày2]]="","",MONTH(Table1[[#This Row],[Ngày2]]))</f>
        <v/>
      </c>
      <c r="G2784" s="5">
        <f>IF(AND(Table1[[#This Row],[Số phiếu thu]]&lt;&gt;"",Table1[[#This Row],[Số phiếu chi]]=""),"T",IF(AND(Table1[[#This Row],[Số phiếu thu]]="",Table1[[#This Row],[Số phiếu chi]]&lt;&gt;""),"C",0))</f>
        <v>0</v>
      </c>
    </row>
    <row r="2785" spans="4:7" x14ac:dyDescent="0.25">
      <c r="D2785" s="2" t="str">
        <f>IF(Table1[[#This Row],[Ngày]]="","",Table1[[#This Row],[Ngày]])</f>
        <v/>
      </c>
      <c r="E2785" s="27" t="str">
        <f>IF(Table1[[#This Row],[Ngày2]]="","",MONTH(Table1[[#This Row],[Ngày2]]))</f>
        <v/>
      </c>
      <c r="G2785" s="5">
        <f>IF(AND(Table1[[#This Row],[Số phiếu thu]]&lt;&gt;"",Table1[[#This Row],[Số phiếu chi]]=""),"T",IF(AND(Table1[[#This Row],[Số phiếu thu]]="",Table1[[#This Row],[Số phiếu chi]]&lt;&gt;""),"C",0))</f>
        <v>0</v>
      </c>
    </row>
    <row r="2786" spans="4:7" x14ac:dyDescent="0.25">
      <c r="D2786" s="2" t="str">
        <f>IF(Table1[[#This Row],[Ngày]]="","",Table1[[#This Row],[Ngày]])</f>
        <v/>
      </c>
      <c r="E2786" s="27" t="str">
        <f>IF(Table1[[#This Row],[Ngày2]]="","",MONTH(Table1[[#This Row],[Ngày2]]))</f>
        <v/>
      </c>
      <c r="G2786" s="5">
        <f>IF(AND(Table1[[#This Row],[Số phiếu thu]]&lt;&gt;"",Table1[[#This Row],[Số phiếu chi]]=""),"T",IF(AND(Table1[[#This Row],[Số phiếu thu]]="",Table1[[#This Row],[Số phiếu chi]]&lt;&gt;""),"C",0))</f>
        <v>0</v>
      </c>
    </row>
    <row r="2787" spans="4:7" x14ac:dyDescent="0.25">
      <c r="D2787" s="2" t="str">
        <f>IF(Table1[[#This Row],[Ngày]]="","",Table1[[#This Row],[Ngày]])</f>
        <v/>
      </c>
      <c r="E2787" s="27" t="str">
        <f>IF(Table1[[#This Row],[Ngày2]]="","",MONTH(Table1[[#This Row],[Ngày2]]))</f>
        <v/>
      </c>
      <c r="G2787" s="5">
        <f>IF(AND(Table1[[#This Row],[Số phiếu thu]]&lt;&gt;"",Table1[[#This Row],[Số phiếu chi]]=""),"T",IF(AND(Table1[[#This Row],[Số phiếu thu]]="",Table1[[#This Row],[Số phiếu chi]]&lt;&gt;""),"C",0))</f>
        <v>0</v>
      </c>
    </row>
    <row r="2788" spans="4:7" x14ac:dyDescent="0.25">
      <c r="D2788" s="2" t="str">
        <f>IF(Table1[[#This Row],[Ngày]]="","",Table1[[#This Row],[Ngày]])</f>
        <v/>
      </c>
      <c r="E2788" s="27" t="str">
        <f>IF(Table1[[#This Row],[Ngày2]]="","",MONTH(Table1[[#This Row],[Ngày2]]))</f>
        <v/>
      </c>
      <c r="G2788" s="5">
        <f>IF(AND(Table1[[#This Row],[Số phiếu thu]]&lt;&gt;"",Table1[[#This Row],[Số phiếu chi]]=""),"T",IF(AND(Table1[[#This Row],[Số phiếu thu]]="",Table1[[#This Row],[Số phiếu chi]]&lt;&gt;""),"C",0))</f>
        <v>0</v>
      </c>
    </row>
    <row r="2789" spans="4:7" x14ac:dyDescent="0.25">
      <c r="D2789" s="2" t="str">
        <f>IF(Table1[[#This Row],[Ngày]]="","",Table1[[#This Row],[Ngày]])</f>
        <v/>
      </c>
      <c r="E2789" s="27" t="str">
        <f>IF(Table1[[#This Row],[Ngày2]]="","",MONTH(Table1[[#This Row],[Ngày2]]))</f>
        <v/>
      </c>
      <c r="G2789" s="5">
        <f>IF(AND(Table1[[#This Row],[Số phiếu thu]]&lt;&gt;"",Table1[[#This Row],[Số phiếu chi]]=""),"T",IF(AND(Table1[[#This Row],[Số phiếu thu]]="",Table1[[#This Row],[Số phiếu chi]]&lt;&gt;""),"C",0))</f>
        <v>0</v>
      </c>
    </row>
    <row r="2790" spans="4:7" x14ac:dyDescent="0.25">
      <c r="D2790" s="2" t="str">
        <f>IF(Table1[[#This Row],[Ngày]]="","",Table1[[#This Row],[Ngày]])</f>
        <v/>
      </c>
      <c r="E2790" s="27" t="str">
        <f>IF(Table1[[#This Row],[Ngày2]]="","",MONTH(Table1[[#This Row],[Ngày2]]))</f>
        <v/>
      </c>
      <c r="G2790" s="5">
        <f>IF(AND(Table1[[#This Row],[Số phiếu thu]]&lt;&gt;"",Table1[[#This Row],[Số phiếu chi]]=""),"T",IF(AND(Table1[[#This Row],[Số phiếu thu]]="",Table1[[#This Row],[Số phiếu chi]]&lt;&gt;""),"C",0))</f>
        <v>0</v>
      </c>
    </row>
    <row r="2791" spans="4:7" x14ac:dyDescent="0.25">
      <c r="D2791" s="2" t="str">
        <f>IF(Table1[[#This Row],[Ngày]]="","",Table1[[#This Row],[Ngày]])</f>
        <v/>
      </c>
      <c r="E2791" s="27" t="str">
        <f>IF(Table1[[#This Row],[Ngày2]]="","",MONTH(Table1[[#This Row],[Ngày2]]))</f>
        <v/>
      </c>
      <c r="G2791" s="5">
        <f>IF(AND(Table1[[#This Row],[Số phiếu thu]]&lt;&gt;"",Table1[[#This Row],[Số phiếu chi]]=""),"T",IF(AND(Table1[[#This Row],[Số phiếu thu]]="",Table1[[#This Row],[Số phiếu chi]]&lt;&gt;""),"C",0))</f>
        <v>0</v>
      </c>
    </row>
    <row r="2792" spans="4:7" x14ac:dyDescent="0.25">
      <c r="D2792" s="2" t="str">
        <f>IF(Table1[[#This Row],[Ngày]]="","",Table1[[#This Row],[Ngày]])</f>
        <v/>
      </c>
      <c r="E2792" s="27" t="str">
        <f>IF(Table1[[#This Row],[Ngày2]]="","",MONTH(Table1[[#This Row],[Ngày2]]))</f>
        <v/>
      </c>
      <c r="G2792" s="5">
        <f>IF(AND(Table1[[#This Row],[Số phiếu thu]]&lt;&gt;"",Table1[[#This Row],[Số phiếu chi]]=""),"T",IF(AND(Table1[[#This Row],[Số phiếu thu]]="",Table1[[#This Row],[Số phiếu chi]]&lt;&gt;""),"C",0))</f>
        <v>0</v>
      </c>
    </row>
    <row r="2793" spans="4:7" x14ac:dyDescent="0.25">
      <c r="D2793" s="2" t="str">
        <f>IF(Table1[[#This Row],[Ngày]]="","",Table1[[#This Row],[Ngày]])</f>
        <v/>
      </c>
      <c r="E2793" s="27" t="str">
        <f>IF(Table1[[#This Row],[Ngày2]]="","",MONTH(Table1[[#This Row],[Ngày2]]))</f>
        <v/>
      </c>
      <c r="G2793" s="5">
        <f>IF(AND(Table1[[#This Row],[Số phiếu thu]]&lt;&gt;"",Table1[[#This Row],[Số phiếu chi]]=""),"T",IF(AND(Table1[[#This Row],[Số phiếu thu]]="",Table1[[#This Row],[Số phiếu chi]]&lt;&gt;""),"C",0))</f>
        <v>0</v>
      </c>
    </row>
    <row r="2794" spans="4:7" x14ac:dyDescent="0.25">
      <c r="D2794" s="2" t="str">
        <f>IF(Table1[[#This Row],[Ngày]]="","",Table1[[#This Row],[Ngày]])</f>
        <v/>
      </c>
      <c r="E2794" s="27" t="str">
        <f>IF(Table1[[#This Row],[Ngày2]]="","",MONTH(Table1[[#This Row],[Ngày2]]))</f>
        <v/>
      </c>
      <c r="G2794" s="5">
        <f>IF(AND(Table1[[#This Row],[Số phiếu thu]]&lt;&gt;"",Table1[[#This Row],[Số phiếu chi]]=""),"T",IF(AND(Table1[[#This Row],[Số phiếu thu]]="",Table1[[#This Row],[Số phiếu chi]]&lt;&gt;""),"C",0))</f>
        <v>0</v>
      </c>
    </row>
    <row r="2795" spans="4:7" x14ac:dyDescent="0.25">
      <c r="D2795" s="2" t="str">
        <f>IF(Table1[[#This Row],[Ngày]]="","",Table1[[#This Row],[Ngày]])</f>
        <v/>
      </c>
      <c r="E2795" s="27" t="str">
        <f>IF(Table1[[#This Row],[Ngày2]]="","",MONTH(Table1[[#This Row],[Ngày2]]))</f>
        <v/>
      </c>
      <c r="G2795" s="5">
        <f>IF(AND(Table1[[#This Row],[Số phiếu thu]]&lt;&gt;"",Table1[[#This Row],[Số phiếu chi]]=""),"T",IF(AND(Table1[[#This Row],[Số phiếu thu]]="",Table1[[#This Row],[Số phiếu chi]]&lt;&gt;""),"C",0))</f>
        <v>0</v>
      </c>
    </row>
    <row r="2796" spans="4:7" x14ac:dyDescent="0.25">
      <c r="D2796" s="2" t="str">
        <f>IF(Table1[[#This Row],[Ngày]]="","",Table1[[#This Row],[Ngày]])</f>
        <v/>
      </c>
      <c r="E2796" s="27" t="str">
        <f>IF(Table1[[#This Row],[Ngày2]]="","",MONTH(Table1[[#This Row],[Ngày2]]))</f>
        <v/>
      </c>
      <c r="G2796" s="5">
        <f>IF(AND(Table1[[#This Row],[Số phiếu thu]]&lt;&gt;"",Table1[[#This Row],[Số phiếu chi]]=""),"T",IF(AND(Table1[[#This Row],[Số phiếu thu]]="",Table1[[#This Row],[Số phiếu chi]]&lt;&gt;""),"C",0))</f>
        <v>0</v>
      </c>
    </row>
    <row r="2797" spans="4:7" x14ac:dyDescent="0.25">
      <c r="D2797" s="2" t="str">
        <f>IF(Table1[[#This Row],[Ngày]]="","",Table1[[#This Row],[Ngày]])</f>
        <v/>
      </c>
      <c r="E2797" s="27" t="str">
        <f>IF(Table1[[#This Row],[Ngày2]]="","",MONTH(Table1[[#This Row],[Ngày2]]))</f>
        <v/>
      </c>
      <c r="G2797" s="5">
        <f>IF(AND(Table1[[#This Row],[Số phiếu thu]]&lt;&gt;"",Table1[[#This Row],[Số phiếu chi]]=""),"T",IF(AND(Table1[[#This Row],[Số phiếu thu]]="",Table1[[#This Row],[Số phiếu chi]]&lt;&gt;""),"C",0))</f>
        <v>0</v>
      </c>
    </row>
    <row r="2798" spans="4:7" x14ac:dyDescent="0.25">
      <c r="D2798" s="2" t="str">
        <f>IF(Table1[[#This Row],[Ngày]]="","",Table1[[#This Row],[Ngày]])</f>
        <v/>
      </c>
      <c r="E2798" s="27" t="str">
        <f>IF(Table1[[#This Row],[Ngày2]]="","",MONTH(Table1[[#This Row],[Ngày2]]))</f>
        <v/>
      </c>
      <c r="G2798" s="5">
        <f>IF(AND(Table1[[#This Row],[Số phiếu thu]]&lt;&gt;"",Table1[[#This Row],[Số phiếu chi]]=""),"T",IF(AND(Table1[[#This Row],[Số phiếu thu]]="",Table1[[#This Row],[Số phiếu chi]]&lt;&gt;""),"C",0))</f>
        <v>0</v>
      </c>
    </row>
    <row r="2799" spans="4:7" x14ac:dyDescent="0.25">
      <c r="D2799" s="2" t="str">
        <f>IF(Table1[[#This Row],[Ngày]]="","",Table1[[#This Row],[Ngày]])</f>
        <v/>
      </c>
      <c r="E2799" s="27" t="str">
        <f>IF(Table1[[#This Row],[Ngày2]]="","",MONTH(Table1[[#This Row],[Ngày2]]))</f>
        <v/>
      </c>
      <c r="G2799" s="5">
        <f>IF(AND(Table1[[#This Row],[Số phiếu thu]]&lt;&gt;"",Table1[[#This Row],[Số phiếu chi]]=""),"T",IF(AND(Table1[[#This Row],[Số phiếu thu]]="",Table1[[#This Row],[Số phiếu chi]]&lt;&gt;""),"C",0))</f>
        <v>0</v>
      </c>
    </row>
    <row r="2800" spans="4:7" x14ac:dyDescent="0.25">
      <c r="D2800" s="2" t="str">
        <f>IF(Table1[[#This Row],[Ngày]]="","",Table1[[#This Row],[Ngày]])</f>
        <v/>
      </c>
      <c r="E2800" s="27" t="str">
        <f>IF(Table1[[#This Row],[Ngày2]]="","",MONTH(Table1[[#This Row],[Ngày2]]))</f>
        <v/>
      </c>
      <c r="G2800" s="5">
        <f>IF(AND(Table1[[#This Row],[Số phiếu thu]]&lt;&gt;"",Table1[[#This Row],[Số phiếu chi]]=""),"T",IF(AND(Table1[[#This Row],[Số phiếu thu]]="",Table1[[#This Row],[Số phiếu chi]]&lt;&gt;""),"C",0))</f>
        <v>0</v>
      </c>
    </row>
    <row r="2801" spans="4:7" x14ac:dyDescent="0.25">
      <c r="D2801" s="2" t="str">
        <f>IF(Table1[[#This Row],[Ngày]]="","",Table1[[#This Row],[Ngày]])</f>
        <v/>
      </c>
      <c r="E2801" s="27" t="str">
        <f>IF(Table1[[#This Row],[Ngày2]]="","",MONTH(Table1[[#This Row],[Ngày2]]))</f>
        <v/>
      </c>
      <c r="G2801" s="5">
        <f>IF(AND(Table1[[#This Row],[Số phiếu thu]]&lt;&gt;"",Table1[[#This Row],[Số phiếu chi]]=""),"T",IF(AND(Table1[[#This Row],[Số phiếu thu]]="",Table1[[#This Row],[Số phiếu chi]]&lt;&gt;""),"C",0))</f>
        <v>0</v>
      </c>
    </row>
    <row r="2802" spans="4:7" x14ac:dyDescent="0.25">
      <c r="D2802" s="2" t="str">
        <f>IF(Table1[[#This Row],[Ngày]]="","",Table1[[#This Row],[Ngày]])</f>
        <v/>
      </c>
      <c r="E2802" s="27" t="str">
        <f>IF(Table1[[#This Row],[Ngày2]]="","",MONTH(Table1[[#This Row],[Ngày2]]))</f>
        <v/>
      </c>
      <c r="G2802" s="5">
        <f>IF(AND(Table1[[#This Row],[Số phiếu thu]]&lt;&gt;"",Table1[[#This Row],[Số phiếu chi]]=""),"T",IF(AND(Table1[[#This Row],[Số phiếu thu]]="",Table1[[#This Row],[Số phiếu chi]]&lt;&gt;""),"C",0))</f>
        <v>0</v>
      </c>
    </row>
    <row r="2803" spans="4:7" x14ac:dyDescent="0.25">
      <c r="D2803" s="2" t="str">
        <f>IF(Table1[[#This Row],[Ngày]]="","",Table1[[#This Row],[Ngày]])</f>
        <v/>
      </c>
      <c r="E2803" s="27" t="str">
        <f>IF(Table1[[#This Row],[Ngày2]]="","",MONTH(Table1[[#This Row],[Ngày2]]))</f>
        <v/>
      </c>
      <c r="G2803" s="5">
        <f>IF(AND(Table1[[#This Row],[Số phiếu thu]]&lt;&gt;"",Table1[[#This Row],[Số phiếu chi]]=""),"T",IF(AND(Table1[[#This Row],[Số phiếu thu]]="",Table1[[#This Row],[Số phiếu chi]]&lt;&gt;""),"C",0))</f>
        <v>0</v>
      </c>
    </row>
    <row r="2804" spans="4:7" x14ac:dyDescent="0.25">
      <c r="D2804" s="2" t="str">
        <f>IF(Table1[[#This Row],[Ngày]]="","",Table1[[#This Row],[Ngày]])</f>
        <v/>
      </c>
      <c r="E2804" s="27" t="str">
        <f>IF(Table1[[#This Row],[Ngày2]]="","",MONTH(Table1[[#This Row],[Ngày2]]))</f>
        <v/>
      </c>
      <c r="G2804" s="5">
        <f>IF(AND(Table1[[#This Row],[Số phiếu thu]]&lt;&gt;"",Table1[[#This Row],[Số phiếu chi]]=""),"T",IF(AND(Table1[[#This Row],[Số phiếu thu]]="",Table1[[#This Row],[Số phiếu chi]]&lt;&gt;""),"C",0))</f>
        <v>0</v>
      </c>
    </row>
    <row r="2805" spans="4:7" x14ac:dyDescent="0.25">
      <c r="D2805" s="2" t="str">
        <f>IF(Table1[[#This Row],[Ngày]]="","",Table1[[#This Row],[Ngày]])</f>
        <v/>
      </c>
      <c r="E2805" s="27" t="str">
        <f>IF(Table1[[#This Row],[Ngày2]]="","",MONTH(Table1[[#This Row],[Ngày2]]))</f>
        <v/>
      </c>
      <c r="G2805" s="5">
        <f>IF(AND(Table1[[#This Row],[Số phiếu thu]]&lt;&gt;"",Table1[[#This Row],[Số phiếu chi]]=""),"T",IF(AND(Table1[[#This Row],[Số phiếu thu]]="",Table1[[#This Row],[Số phiếu chi]]&lt;&gt;""),"C",0))</f>
        <v>0</v>
      </c>
    </row>
    <row r="2806" spans="4:7" x14ac:dyDescent="0.25">
      <c r="D2806" s="2" t="str">
        <f>IF(Table1[[#This Row],[Ngày]]="","",Table1[[#This Row],[Ngày]])</f>
        <v/>
      </c>
      <c r="E2806" s="27" t="str">
        <f>IF(Table1[[#This Row],[Ngày2]]="","",MONTH(Table1[[#This Row],[Ngày2]]))</f>
        <v/>
      </c>
      <c r="G2806" s="5">
        <f>IF(AND(Table1[[#This Row],[Số phiếu thu]]&lt;&gt;"",Table1[[#This Row],[Số phiếu chi]]=""),"T",IF(AND(Table1[[#This Row],[Số phiếu thu]]="",Table1[[#This Row],[Số phiếu chi]]&lt;&gt;""),"C",0))</f>
        <v>0</v>
      </c>
    </row>
    <row r="2807" spans="4:7" x14ac:dyDescent="0.25">
      <c r="D2807" s="2" t="str">
        <f>IF(Table1[[#This Row],[Ngày]]="","",Table1[[#This Row],[Ngày]])</f>
        <v/>
      </c>
      <c r="E2807" s="27" t="str">
        <f>IF(Table1[[#This Row],[Ngày2]]="","",MONTH(Table1[[#This Row],[Ngày2]]))</f>
        <v/>
      </c>
      <c r="G2807" s="5">
        <f>IF(AND(Table1[[#This Row],[Số phiếu thu]]&lt;&gt;"",Table1[[#This Row],[Số phiếu chi]]=""),"T",IF(AND(Table1[[#This Row],[Số phiếu thu]]="",Table1[[#This Row],[Số phiếu chi]]&lt;&gt;""),"C",0))</f>
        <v>0</v>
      </c>
    </row>
    <row r="2808" spans="4:7" x14ac:dyDescent="0.25">
      <c r="D2808" s="2" t="str">
        <f>IF(Table1[[#This Row],[Ngày]]="","",Table1[[#This Row],[Ngày]])</f>
        <v/>
      </c>
      <c r="E2808" s="27" t="str">
        <f>IF(Table1[[#This Row],[Ngày2]]="","",MONTH(Table1[[#This Row],[Ngày2]]))</f>
        <v/>
      </c>
      <c r="G2808" s="5">
        <f>IF(AND(Table1[[#This Row],[Số phiếu thu]]&lt;&gt;"",Table1[[#This Row],[Số phiếu chi]]=""),"T",IF(AND(Table1[[#This Row],[Số phiếu thu]]="",Table1[[#This Row],[Số phiếu chi]]&lt;&gt;""),"C",0))</f>
        <v>0</v>
      </c>
    </row>
    <row r="2809" spans="4:7" x14ac:dyDescent="0.25">
      <c r="D2809" s="2" t="str">
        <f>IF(Table1[[#This Row],[Ngày]]="","",Table1[[#This Row],[Ngày]])</f>
        <v/>
      </c>
      <c r="E2809" s="27" t="str">
        <f>IF(Table1[[#This Row],[Ngày2]]="","",MONTH(Table1[[#This Row],[Ngày2]]))</f>
        <v/>
      </c>
      <c r="G2809" s="5">
        <f>IF(AND(Table1[[#This Row],[Số phiếu thu]]&lt;&gt;"",Table1[[#This Row],[Số phiếu chi]]=""),"T",IF(AND(Table1[[#This Row],[Số phiếu thu]]="",Table1[[#This Row],[Số phiếu chi]]&lt;&gt;""),"C",0))</f>
        <v>0</v>
      </c>
    </row>
    <row r="2810" spans="4:7" x14ac:dyDescent="0.25">
      <c r="D2810" s="2" t="str">
        <f>IF(Table1[[#This Row],[Ngày]]="","",Table1[[#This Row],[Ngày]])</f>
        <v/>
      </c>
      <c r="E2810" s="27" t="str">
        <f>IF(Table1[[#This Row],[Ngày2]]="","",MONTH(Table1[[#This Row],[Ngày2]]))</f>
        <v/>
      </c>
      <c r="G2810" s="5">
        <f>IF(AND(Table1[[#This Row],[Số phiếu thu]]&lt;&gt;"",Table1[[#This Row],[Số phiếu chi]]=""),"T",IF(AND(Table1[[#This Row],[Số phiếu thu]]="",Table1[[#This Row],[Số phiếu chi]]&lt;&gt;""),"C",0))</f>
        <v>0</v>
      </c>
    </row>
    <row r="2811" spans="4:7" x14ac:dyDescent="0.25">
      <c r="D2811" s="2" t="str">
        <f>IF(Table1[[#This Row],[Ngày]]="","",Table1[[#This Row],[Ngày]])</f>
        <v/>
      </c>
      <c r="E2811" s="27" t="str">
        <f>IF(Table1[[#This Row],[Ngày2]]="","",MONTH(Table1[[#This Row],[Ngày2]]))</f>
        <v/>
      </c>
      <c r="G2811" s="5">
        <f>IF(AND(Table1[[#This Row],[Số phiếu thu]]&lt;&gt;"",Table1[[#This Row],[Số phiếu chi]]=""),"T",IF(AND(Table1[[#This Row],[Số phiếu thu]]="",Table1[[#This Row],[Số phiếu chi]]&lt;&gt;""),"C",0))</f>
        <v>0</v>
      </c>
    </row>
    <row r="2812" spans="4:7" x14ac:dyDescent="0.25">
      <c r="D2812" s="2" t="str">
        <f>IF(Table1[[#This Row],[Ngày]]="","",Table1[[#This Row],[Ngày]])</f>
        <v/>
      </c>
      <c r="E2812" s="27" t="str">
        <f>IF(Table1[[#This Row],[Ngày2]]="","",MONTH(Table1[[#This Row],[Ngày2]]))</f>
        <v/>
      </c>
      <c r="G2812" s="5">
        <f>IF(AND(Table1[[#This Row],[Số phiếu thu]]&lt;&gt;"",Table1[[#This Row],[Số phiếu chi]]=""),"T",IF(AND(Table1[[#This Row],[Số phiếu thu]]="",Table1[[#This Row],[Số phiếu chi]]&lt;&gt;""),"C",0))</f>
        <v>0</v>
      </c>
    </row>
    <row r="2813" spans="4:7" x14ac:dyDescent="0.25">
      <c r="D2813" s="2" t="str">
        <f>IF(Table1[[#This Row],[Ngày]]="","",Table1[[#This Row],[Ngày]])</f>
        <v/>
      </c>
      <c r="E2813" s="27" t="str">
        <f>IF(Table1[[#This Row],[Ngày2]]="","",MONTH(Table1[[#This Row],[Ngày2]]))</f>
        <v/>
      </c>
      <c r="G2813" s="5">
        <f>IF(AND(Table1[[#This Row],[Số phiếu thu]]&lt;&gt;"",Table1[[#This Row],[Số phiếu chi]]=""),"T",IF(AND(Table1[[#This Row],[Số phiếu thu]]="",Table1[[#This Row],[Số phiếu chi]]&lt;&gt;""),"C",0))</f>
        <v>0</v>
      </c>
    </row>
    <row r="2814" spans="4:7" x14ac:dyDescent="0.25">
      <c r="D2814" s="2" t="str">
        <f>IF(Table1[[#This Row],[Ngày]]="","",Table1[[#This Row],[Ngày]])</f>
        <v/>
      </c>
      <c r="E2814" s="27" t="str">
        <f>IF(Table1[[#This Row],[Ngày2]]="","",MONTH(Table1[[#This Row],[Ngày2]]))</f>
        <v/>
      </c>
      <c r="G2814" s="5">
        <f>IF(AND(Table1[[#This Row],[Số phiếu thu]]&lt;&gt;"",Table1[[#This Row],[Số phiếu chi]]=""),"T",IF(AND(Table1[[#This Row],[Số phiếu thu]]="",Table1[[#This Row],[Số phiếu chi]]&lt;&gt;""),"C",0))</f>
        <v>0</v>
      </c>
    </row>
    <row r="2815" spans="4:7" x14ac:dyDescent="0.25">
      <c r="D2815" s="2" t="str">
        <f>IF(Table1[[#This Row],[Ngày]]="","",Table1[[#This Row],[Ngày]])</f>
        <v/>
      </c>
      <c r="E2815" s="27" t="str">
        <f>IF(Table1[[#This Row],[Ngày2]]="","",MONTH(Table1[[#This Row],[Ngày2]]))</f>
        <v/>
      </c>
      <c r="G2815" s="5">
        <f>IF(AND(Table1[[#This Row],[Số phiếu thu]]&lt;&gt;"",Table1[[#This Row],[Số phiếu chi]]=""),"T",IF(AND(Table1[[#This Row],[Số phiếu thu]]="",Table1[[#This Row],[Số phiếu chi]]&lt;&gt;""),"C",0))</f>
        <v>0</v>
      </c>
    </row>
    <row r="2816" spans="4:7" x14ac:dyDescent="0.25">
      <c r="D2816" s="2" t="str">
        <f>IF(Table1[[#This Row],[Ngày]]="","",Table1[[#This Row],[Ngày]])</f>
        <v/>
      </c>
      <c r="E2816" s="27" t="str">
        <f>IF(Table1[[#This Row],[Ngày2]]="","",MONTH(Table1[[#This Row],[Ngày2]]))</f>
        <v/>
      </c>
      <c r="G2816" s="5">
        <f>IF(AND(Table1[[#This Row],[Số phiếu thu]]&lt;&gt;"",Table1[[#This Row],[Số phiếu chi]]=""),"T",IF(AND(Table1[[#This Row],[Số phiếu thu]]="",Table1[[#This Row],[Số phiếu chi]]&lt;&gt;""),"C",0))</f>
        <v>0</v>
      </c>
    </row>
    <row r="2817" spans="4:7" x14ac:dyDescent="0.25">
      <c r="D2817" s="2" t="str">
        <f>IF(Table1[[#This Row],[Ngày]]="","",Table1[[#This Row],[Ngày]])</f>
        <v/>
      </c>
      <c r="E2817" s="27" t="str">
        <f>IF(Table1[[#This Row],[Ngày2]]="","",MONTH(Table1[[#This Row],[Ngày2]]))</f>
        <v/>
      </c>
      <c r="G2817" s="5">
        <f>IF(AND(Table1[[#This Row],[Số phiếu thu]]&lt;&gt;"",Table1[[#This Row],[Số phiếu chi]]=""),"T",IF(AND(Table1[[#This Row],[Số phiếu thu]]="",Table1[[#This Row],[Số phiếu chi]]&lt;&gt;""),"C",0))</f>
        <v>0</v>
      </c>
    </row>
    <row r="2818" spans="4:7" x14ac:dyDescent="0.25">
      <c r="D2818" s="2" t="str">
        <f>IF(Table1[[#This Row],[Ngày]]="","",Table1[[#This Row],[Ngày]])</f>
        <v/>
      </c>
      <c r="E2818" s="27" t="str">
        <f>IF(Table1[[#This Row],[Ngày2]]="","",MONTH(Table1[[#This Row],[Ngày2]]))</f>
        <v/>
      </c>
      <c r="G2818" s="5">
        <f>IF(AND(Table1[[#This Row],[Số phiếu thu]]&lt;&gt;"",Table1[[#This Row],[Số phiếu chi]]=""),"T",IF(AND(Table1[[#This Row],[Số phiếu thu]]="",Table1[[#This Row],[Số phiếu chi]]&lt;&gt;""),"C",0))</f>
        <v>0</v>
      </c>
    </row>
    <row r="2819" spans="4:7" x14ac:dyDescent="0.25">
      <c r="D2819" s="2" t="str">
        <f>IF(Table1[[#This Row],[Ngày]]="","",Table1[[#This Row],[Ngày]])</f>
        <v/>
      </c>
      <c r="E2819" s="27" t="str">
        <f>IF(Table1[[#This Row],[Ngày2]]="","",MONTH(Table1[[#This Row],[Ngày2]]))</f>
        <v/>
      </c>
      <c r="G2819" s="5">
        <f>IF(AND(Table1[[#This Row],[Số phiếu thu]]&lt;&gt;"",Table1[[#This Row],[Số phiếu chi]]=""),"T",IF(AND(Table1[[#This Row],[Số phiếu thu]]="",Table1[[#This Row],[Số phiếu chi]]&lt;&gt;""),"C",0))</f>
        <v>0</v>
      </c>
    </row>
    <row r="2820" spans="4:7" x14ac:dyDescent="0.25">
      <c r="D2820" s="2" t="str">
        <f>IF(Table1[[#This Row],[Ngày]]="","",Table1[[#This Row],[Ngày]])</f>
        <v/>
      </c>
      <c r="E2820" s="27" t="str">
        <f>IF(Table1[[#This Row],[Ngày2]]="","",MONTH(Table1[[#This Row],[Ngày2]]))</f>
        <v/>
      </c>
      <c r="G2820" s="5">
        <f>IF(AND(Table1[[#This Row],[Số phiếu thu]]&lt;&gt;"",Table1[[#This Row],[Số phiếu chi]]=""),"T",IF(AND(Table1[[#This Row],[Số phiếu thu]]="",Table1[[#This Row],[Số phiếu chi]]&lt;&gt;""),"C",0))</f>
        <v>0</v>
      </c>
    </row>
    <row r="2821" spans="4:7" x14ac:dyDescent="0.25">
      <c r="D2821" s="2" t="str">
        <f>IF(Table1[[#This Row],[Ngày]]="","",Table1[[#This Row],[Ngày]])</f>
        <v/>
      </c>
      <c r="E2821" s="27" t="str">
        <f>IF(Table1[[#This Row],[Ngày2]]="","",MONTH(Table1[[#This Row],[Ngày2]]))</f>
        <v/>
      </c>
      <c r="G2821" s="5">
        <f>IF(AND(Table1[[#This Row],[Số phiếu thu]]&lt;&gt;"",Table1[[#This Row],[Số phiếu chi]]=""),"T",IF(AND(Table1[[#This Row],[Số phiếu thu]]="",Table1[[#This Row],[Số phiếu chi]]&lt;&gt;""),"C",0))</f>
        <v>0</v>
      </c>
    </row>
    <row r="2822" spans="4:7" x14ac:dyDescent="0.25">
      <c r="D2822" s="2" t="str">
        <f>IF(Table1[[#This Row],[Ngày]]="","",Table1[[#This Row],[Ngày]])</f>
        <v/>
      </c>
      <c r="E2822" s="27" t="str">
        <f>IF(Table1[[#This Row],[Ngày2]]="","",MONTH(Table1[[#This Row],[Ngày2]]))</f>
        <v/>
      </c>
      <c r="G2822" s="5">
        <f>IF(AND(Table1[[#This Row],[Số phiếu thu]]&lt;&gt;"",Table1[[#This Row],[Số phiếu chi]]=""),"T",IF(AND(Table1[[#This Row],[Số phiếu thu]]="",Table1[[#This Row],[Số phiếu chi]]&lt;&gt;""),"C",0))</f>
        <v>0</v>
      </c>
    </row>
    <row r="2823" spans="4:7" x14ac:dyDescent="0.25">
      <c r="D2823" s="2" t="str">
        <f>IF(Table1[[#This Row],[Ngày]]="","",Table1[[#This Row],[Ngày]])</f>
        <v/>
      </c>
      <c r="E2823" s="27" t="str">
        <f>IF(Table1[[#This Row],[Ngày2]]="","",MONTH(Table1[[#This Row],[Ngày2]]))</f>
        <v/>
      </c>
      <c r="G2823" s="5">
        <f>IF(AND(Table1[[#This Row],[Số phiếu thu]]&lt;&gt;"",Table1[[#This Row],[Số phiếu chi]]=""),"T",IF(AND(Table1[[#This Row],[Số phiếu thu]]="",Table1[[#This Row],[Số phiếu chi]]&lt;&gt;""),"C",0))</f>
        <v>0</v>
      </c>
    </row>
    <row r="2824" spans="4:7" x14ac:dyDescent="0.25">
      <c r="D2824" s="2" t="str">
        <f>IF(Table1[[#This Row],[Ngày]]="","",Table1[[#This Row],[Ngày]])</f>
        <v/>
      </c>
      <c r="E2824" s="27" t="str">
        <f>IF(Table1[[#This Row],[Ngày2]]="","",MONTH(Table1[[#This Row],[Ngày2]]))</f>
        <v/>
      </c>
      <c r="G2824" s="5">
        <f>IF(AND(Table1[[#This Row],[Số phiếu thu]]&lt;&gt;"",Table1[[#This Row],[Số phiếu chi]]=""),"T",IF(AND(Table1[[#This Row],[Số phiếu thu]]="",Table1[[#This Row],[Số phiếu chi]]&lt;&gt;""),"C",0))</f>
        <v>0</v>
      </c>
    </row>
    <row r="2825" spans="4:7" x14ac:dyDescent="0.25">
      <c r="D2825" s="2" t="str">
        <f>IF(Table1[[#This Row],[Ngày]]="","",Table1[[#This Row],[Ngày]])</f>
        <v/>
      </c>
      <c r="E2825" s="27" t="str">
        <f>IF(Table1[[#This Row],[Ngày2]]="","",MONTH(Table1[[#This Row],[Ngày2]]))</f>
        <v/>
      </c>
      <c r="G2825" s="5">
        <f>IF(AND(Table1[[#This Row],[Số phiếu thu]]&lt;&gt;"",Table1[[#This Row],[Số phiếu chi]]=""),"T",IF(AND(Table1[[#This Row],[Số phiếu thu]]="",Table1[[#This Row],[Số phiếu chi]]&lt;&gt;""),"C",0))</f>
        <v>0</v>
      </c>
    </row>
    <row r="2826" spans="4:7" x14ac:dyDescent="0.25">
      <c r="D2826" s="2" t="str">
        <f>IF(Table1[[#This Row],[Ngày]]="","",Table1[[#This Row],[Ngày]])</f>
        <v/>
      </c>
      <c r="E2826" s="27" t="str">
        <f>IF(Table1[[#This Row],[Ngày2]]="","",MONTH(Table1[[#This Row],[Ngày2]]))</f>
        <v/>
      </c>
      <c r="G2826" s="5">
        <f>IF(AND(Table1[[#This Row],[Số phiếu thu]]&lt;&gt;"",Table1[[#This Row],[Số phiếu chi]]=""),"T",IF(AND(Table1[[#This Row],[Số phiếu thu]]="",Table1[[#This Row],[Số phiếu chi]]&lt;&gt;""),"C",0))</f>
        <v>0</v>
      </c>
    </row>
    <row r="2827" spans="4:7" x14ac:dyDescent="0.25">
      <c r="D2827" s="2" t="str">
        <f>IF(Table1[[#This Row],[Ngày]]="","",Table1[[#This Row],[Ngày]])</f>
        <v/>
      </c>
      <c r="E2827" s="27" t="str">
        <f>IF(Table1[[#This Row],[Ngày2]]="","",MONTH(Table1[[#This Row],[Ngày2]]))</f>
        <v/>
      </c>
      <c r="G2827" s="5">
        <f>IF(AND(Table1[[#This Row],[Số phiếu thu]]&lt;&gt;"",Table1[[#This Row],[Số phiếu chi]]=""),"T",IF(AND(Table1[[#This Row],[Số phiếu thu]]="",Table1[[#This Row],[Số phiếu chi]]&lt;&gt;""),"C",0))</f>
        <v>0</v>
      </c>
    </row>
    <row r="2828" spans="4:7" x14ac:dyDescent="0.25">
      <c r="D2828" s="2" t="str">
        <f>IF(Table1[[#This Row],[Ngày]]="","",Table1[[#This Row],[Ngày]])</f>
        <v/>
      </c>
      <c r="E2828" s="27" t="str">
        <f>IF(Table1[[#This Row],[Ngày2]]="","",MONTH(Table1[[#This Row],[Ngày2]]))</f>
        <v/>
      </c>
      <c r="G2828" s="5">
        <f>IF(AND(Table1[[#This Row],[Số phiếu thu]]&lt;&gt;"",Table1[[#This Row],[Số phiếu chi]]=""),"T",IF(AND(Table1[[#This Row],[Số phiếu thu]]="",Table1[[#This Row],[Số phiếu chi]]&lt;&gt;""),"C",0))</f>
        <v>0</v>
      </c>
    </row>
    <row r="2829" spans="4:7" x14ac:dyDescent="0.25">
      <c r="D2829" s="2" t="str">
        <f>IF(Table1[[#This Row],[Ngày]]="","",Table1[[#This Row],[Ngày]])</f>
        <v/>
      </c>
      <c r="E2829" s="27" t="str">
        <f>IF(Table1[[#This Row],[Ngày2]]="","",MONTH(Table1[[#This Row],[Ngày2]]))</f>
        <v/>
      </c>
      <c r="G2829" s="5">
        <f>IF(AND(Table1[[#This Row],[Số phiếu thu]]&lt;&gt;"",Table1[[#This Row],[Số phiếu chi]]=""),"T",IF(AND(Table1[[#This Row],[Số phiếu thu]]="",Table1[[#This Row],[Số phiếu chi]]&lt;&gt;""),"C",0))</f>
        <v>0</v>
      </c>
    </row>
    <row r="2830" spans="4:7" x14ac:dyDescent="0.25">
      <c r="D2830" s="2" t="str">
        <f>IF(Table1[[#This Row],[Ngày]]="","",Table1[[#This Row],[Ngày]])</f>
        <v/>
      </c>
      <c r="E2830" s="27" t="str">
        <f>IF(Table1[[#This Row],[Ngày2]]="","",MONTH(Table1[[#This Row],[Ngày2]]))</f>
        <v/>
      </c>
      <c r="G2830" s="5">
        <f>IF(AND(Table1[[#This Row],[Số phiếu thu]]&lt;&gt;"",Table1[[#This Row],[Số phiếu chi]]=""),"T",IF(AND(Table1[[#This Row],[Số phiếu thu]]="",Table1[[#This Row],[Số phiếu chi]]&lt;&gt;""),"C",0))</f>
        <v>0</v>
      </c>
    </row>
    <row r="2831" spans="4:7" x14ac:dyDescent="0.25">
      <c r="D2831" s="2" t="str">
        <f>IF(Table1[[#This Row],[Ngày]]="","",Table1[[#This Row],[Ngày]])</f>
        <v/>
      </c>
      <c r="E2831" s="27" t="str">
        <f>IF(Table1[[#This Row],[Ngày2]]="","",MONTH(Table1[[#This Row],[Ngày2]]))</f>
        <v/>
      </c>
      <c r="G2831" s="5">
        <f>IF(AND(Table1[[#This Row],[Số phiếu thu]]&lt;&gt;"",Table1[[#This Row],[Số phiếu chi]]=""),"T",IF(AND(Table1[[#This Row],[Số phiếu thu]]="",Table1[[#This Row],[Số phiếu chi]]&lt;&gt;""),"C",0))</f>
        <v>0</v>
      </c>
    </row>
    <row r="2832" spans="4:7" x14ac:dyDescent="0.25">
      <c r="D2832" s="2" t="str">
        <f>IF(Table1[[#This Row],[Ngày]]="","",Table1[[#This Row],[Ngày]])</f>
        <v/>
      </c>
      <c r="E2832" s="27" t="str">
        <f>IF(Table1[[#This Row],[Ngày2]]="","",MONTH(Table1[[#This Row],[Ngày2]]))</f>
        <v/>
      </c>
      <c r="G2832" s="5">
        <f>IF(AND(Table1[[#This Row],[Số phiếu thu]]&lt;&gt;"",Table1[[#This Row],[Số phiếu chi]]=""),"T",IF(AND(Table1[[#This Row],[Số phiếu thu]]="",Table1[[#This Row],[Số phiếu chi]]&lt;&gt;""),"C",0))</f>
        <v>0</v>
      </c>
    </row>
    <row r="2833" spans="4:7" x14ac:dyDescent="0.25">
      <c r="D2833" s="2" t="str">
        <f>IF(Table1[[#This Row],[Ngày]]="","",Table1[[#This Row],[Ngày]])</f>
        <v/>
      </c>
      <c r="E2833" s="27" t="str">
        <f>IF(Table1[[#This Row],[Ngày2]]="","",MONTH(Table1[[#This Row],[Ngày2]]))</f>
        <v/>
      </c>
      <c r="G2833" s="5">
        <f>IF(AND(Table1[[#This Row],[Số phiếu thu]]&lt;&gt;"",Table1[[#This Row],[Số phiếu chi]]=""),"T",IF(AND(Table1[[#This Row],[Số phiếu thu]]="",Table1[[#This Row],[Số phiếu chi]]&lt;&gt;""),"C",0))</f>
        <v>0</v>
      </c>
    </row>
    <row r="2834" spans="4:7" x14ac:dyDescent="0.25">
      <c r="D2834" s="2" t="str">
        <f>IF(Table1[[#This Row],[Ngày]]="","",Table1[[#This Row],[Ngày]])</f>
        <v/>
      </c>
      <c r="E2834" s="27" t="str">
        <f>IF(Table1[[#This Row],[Ngày2]]="","",MONTH(Table1[[#This Row],[Ngày2]]))</f>
        <v/>
      </c>
      <c r="G2834" s="5">
        <f>IF(AND(Table1[[#This Row],[Số phiếu thu]]&lt;&gt;"",Table1[[#This Row],[Số phiếu chi]]=""),"T",IF(AND(Table1[[#This Row],[Số phiếu thu]]="",Table1[[#This Row],[Số phiếu chi]]&lt;&gt;""),"C",0))</f>
        <v>0</v>
      </c>
    </row>
    <row r="2835" spans="4:7" x14ac:dyDescent="0.25">
      <c r="D2835" s="2" t="str">
        <f>IF(Table1[[#This Row],[Ngày]]="","",Table1[[#This Row],[Ngày]])</f>
        <v/>
      </c>
      <c r="E2835" s="27" t="str">
        <f>IF(Table1[[#This Row],[Ngày2]]="","",MONTH(Table1[[#This Row],[Ngày2]]))</f>
        <v/>
      </c>
      <c r="G2835" s="5">
        <f>IF(AND(Table1[[#This Row],[Số phiếu thu]]&lt;&gt;"",Table1[[#This Row],[Số phiếu chi]]=""),"T",IF(AND(Table1[[#This Row],[Số phiếu thu]]="",Table1[[#This Row],[Số phiếu chi]]&lt;&gt;""),"C",0))</f>
        <v>0</v>
      </c>
    </row>
    <row r="2836" spans="4:7" x14ac:dyDescent="0.25">
      <c r="D2836" s="2" t="str">
        <f>IF(Table1[[#This Row],[Ngày]]="","",Table1[[#This Row],[Ngày]])</f>
        <v/>
      </c>
      <c r="E2836" s="27" t="str">
        <f>IF(Table1[[#This Row],[Ngày2]]="","",MONTH(Table1[[#This Row],[Ngày2]]))</f>
        <v/>
      </c>
      <c r="G2836" s="5">
        <f>IF(AND(Table1[[#This Row],[Số phiếu thu]]&lt;&gt;"",Table1[[#This Row],[Số phiếu chi]]=""),"T",IF(AND(Table1[[#This Row],[Số phiếu thu]]="",Table1[[#This Row],[Số phiếu chi]]&lt;&gt;""),"C",0))</f>
        <v>0</v>
      </c>
    </row>
    <row r="2837" spans="4:7" x14ac:dyDescent="0.25">
      <c r="D2837" s="2" t="str">
        <f>IF(Table1[[#This Row],[Ngày]]="","",Table1[[#This Row],[Ngày]])</f>
        <v/>
      </c>
      <c r="E2837" s="27" t="str">
        <f>IF(Table1[[#This Row],[Ngày2]]="","",MONTH(Table1[[#This Row],[Ngày2]]))</f>
        <v/>
      </c>
      <c r="G2837" s="5">
        <f>IF(AND(Table1[[#This Row],[Số phiếu thu]]&lt;&gt;"",Table1[[#This Row],[Số phiếu chi]]=""),"T",IF(AND(Table1[[#This Row],[Số phiếu thu]]="",Table1[[#This Row],[Số phiếu chi]]&lt;&gt;""),"C",0))</f>
        <v>0</v>
      </c>
    </row>
    <row r="2838" spans="4:7" x14ac:dyDescent="0.25">
      <c r="D2838" s="2" t="str">
        <f>IF(Table1[[#This Row],[Ngày]]="","",Table1[[#This Row],[Ngày]])</f>
        <v/>
      </c>
      <c r="E2838" s="27" t="str">
        <f>IF(Table1[[#This Row],[Ngày2]]="","",MONTH(Table1[[#This Row],[Ngày2]]))</f>
        <v/>
      </c>
      <c r="G2838" s="5">
        <f>IF(AND(Table1[[#This Row],[Số phiếu thu]]&lt;&gt;"",Table1[[#This Row],[Số phiếu chi]]=""),"T",IF(AND(Table1[[#This Row],[Số phiếu thu]]="",Table1[[#This Row],[Số phiếu chi]]&lt;&gt;""),"C",0))</f>
        <v>0</v>
      </c>
    </row>
    <row r="2839" spans="4:7" x14ac:dyDescent="0.25">
      <c r="D2839" s="2" t="str">
        <f>IF(Table1[[#This Row],[Ngày]]="","",Table1[[#This Row],[Ngày]])</f>
        <v/>
      </c>
      <c r="E2839" s="27" t="str">
        <f>IF(Table1[[#This Row],[Ngày2]]="","",MONTH(Table1[[#This Row],[Ngày2]]))</f>
        <v/>
      </c>
      <c r="G2839" s="5">
        <f>IF(AND(Table1[[#This Row],[Số phiếu thu]]&lt;&gt;"",Table1[[#This Row],[Số phiếu chi]]=""),"T",IF(AND(Table1[[#This Row],[Số phiếu thu]]="",Table1[[#This Row],[Số phiếu chi]]&lt;&gt;""),"C",0))</f>
        <v>0</v>
      </c>
    </row>
    <row r="2840" spans="4:7" x14ac:dyDescent="0.25">
      <c r="D2840" s="2" t="str">
        <f>IF(Table1[[#This Row],[Ngày]]="","",Table1[[#This Row],[Ngày]])</f>
        <v/>
      </c>
      <c r="E2840" s="27" t="str">
        <f>IF(Table1[[#This Row],[Ngày2]]="","",MONTH(Table1[[#This Row],[Ngày2]]))</f>
        <v/>
      </c>
      <c r="G2840" s="5">
        <f>IF(AND(Table1[[#This Row],[Số phiếu thu]]&lt;&gt;"",Table1[[#This Row],[Số phiếu chi]]=""),"T",IF(AND(Table1[[#This Row],[Số phiếu thu]]="",Table1[[#This Row],[Số phiếu chi]]&lt;&gt;""),"C",0))</f>
        <v>0</v>
      </c>
    </row>
    <row r="2841" spans="4:7" x14ac:dyDescent="0.25">
      <c r="D2841" s="2" t="str">
        <f>IF(Table1[[#This Row],[Ngày]]="","",Table1[[#This Row],[Ngày]])</f>
        <v/>
      </c>
      <c r="E2841" s="27" t="str">
        <f>IF(Table1[[#This Row],[Ngày2]]="","",MONTH(Table1[[#This Row],[Ngày2]]))</f>
        <v/>
      </c>
      <c r="G2841" s="5">
        <f>IF(AND(Table1[[#This Row],[Số phiếu thu]]&lt;&gt;"",Table1[[#This Row],[Số phiếu chi]]=""),"T",IF(AND(Table1[[#This Row],[Số phiếu thu]]="",Table1[[#This Row],[Số phiếu chi]]&lt;&gt;""),"C",0))</f>
        <v>0</v>
      </c>
    </row>
    <row r="2842" spans="4:7" x14ac:dyDescent="0.25">
      <c r="D2842" s="2" t="str">
        <f>IF(Table1[[#This Row],[Ngày]]="","",Table1[[#This Row],[Ngày]])</f>
        <v/>
      </c>
      <c r="E2842" s="27" t="str">
        <f>IF(Table1[[#This Row],[Ngày2]]="","",MONTH(Table1[[#This Row],[Ngày2]]))</f>
        <v/>
      </c>
      <c r="G2842" s="5">
        <f>IF(AND(Table1[[#This Row],[Số phiếu thu]]&lt;&gt;"",Table1[[#This Row],[Số phiếu chi]]=""),"T",IF(AND(Table1[[#This Row],[Số phiếu thu]]="",Table1[[#This Row],[Số phiếu chi]]&lt;&gt;""),"C",0))</f>
        <v>0</v>
      </c>
    </row>
    <row r="2843" spans="4:7" x14ac:dyDescent="0.25">
      <c r="D2843" s="2" t="str">
        <f>IF(Table1[[#This Row],[Ngày]]="","",Table1[[#This Row],[Ngày]])</f>
        <v/>
      </c>
      <c r="E2843" s="27" t="str">
        <f>IF(Table1[[#This Row],[Ngày2]]="","",MONTH(Table1[[#This Row],[Ngày2]]))</f>
        <v/>
      </c>
      <c r="G2843" s="5">
        <f>IF(AND(Table1[[#This Row],[Số phiếu thu]]&lt;&gt;"",Table1[[#This Row],[Số phiếu chi]]=""),"T",IF(AND(Table1[[#This Row],[Số phiếu thu]]="",Table1[[#This Row],[Số phiếu chi]]&lt;&gt;""),"C",0))</f>
        <v>0</v>
      </c>
    </row>
    <row r="2844" spans="4:7" x14ac:dyDescent="0.25">
      <c r="D2844" s="2" t="str">
        <f>IF(Table1[[#This Row],[Ngày]]="","",Table1[[#This Row],[Ngày]])</f>
        <v/>
      </c>
      <c r="E2844" s="27" t="str">
        <f>IF(Table1[[#This Row],[Ngày2]]="","",MONTH(Table1[[#This Row],[Ngày2]]))</f>
        <v/>
      </c>
      <c r="G2844" s="5">
        <f>IF(AND(Table1[[#This Row],[Số phiếu thu]]&lt;&gt;"",Table1[[#This Row],[Số phiếu chi]]=""),"T",IF(AND(Table1[[#This Row],[Số phiếu thu]]="",Table1[[#This Row],[Số phiếu chi]]&lt;&gt;""),"C",0))</f>
        <v>0</v>
      </c>
    </row>
    <row r="2845" spans="4:7" x14ac:dyDescent="0.25">
      <c r="D2845" s="2" t="str">
        <f>IF(Table1[[#This Row],[Ngày]]="","",Table1[[#This Row],[Ngày]])</f>
        <v/>
      </c>
      <c r="E2845" s="27" t="str">
        <f>IF(Table1[[#This Row],[Ngày2]]="","",MONTH(Table1[[#This Row],[Ngày2]]))</f>
        <v/>
      </c>
      <c r="G2845" s="5">
        <f>IF(AND(Table1[[#This Row],[Số phiếu thu]]&lt;&gt;"",Table1[[#This Row],[Số phiếu chi]]=""),"T",IF(AND(Table1[[#This Row],[Số phiếu thu]]="",Table1[[#This Row],[Số phiếu chi]]&lt;&gt;""),"C",0))</f>
        <v>0</v>
      </c>
    </row>
    <row r="2846" spans="4:7" x14ac:dyDescent="0.25">
      <c r="D2846" s="2" t="str">
        <f>IF(Table1[[#This Row],[Ngày]]="","",Table1[[#This Row],[Ngày]])</f>
        <v/>
      </c>
      <c r="E2846" s="27" t="str">
        <f>IF(Table1[[#This Row],[Ngày2]]="","",MONTH(Table1[[#This Row],[Ngày2]]))</f>
        <v/>
      </c>
      <c r="G2846" s="5">
        <f>IF(AND(Table1[[#This Row],[Số phiếu thu]]&lt;&gt;"",Table1[[#This Row],[Số phiếu chi]]=""),"T",IF(AND(Table1[[#This Row],[Số phiếu thu]]="",Table1[[#This Row],[Số phiếu chi]]&lt;&gt;""),"C",0))</f>
        <v>0</v>
      </c>
    </row>
    <row r="2847" spans="4:7" x14ac:dyDescent="0.25">
      <c r="D2847" s="2" t="str">
        <f>IF(Table1[[#This Row],[Ngày]]="","",Table1[[#This Row],[Ngày]])</f>
        <v/>
      </c>
      <c r="E2847" s="27" t="str">
        <f>IF(Table1[[#This Row],[Ngày2]]="","",MONTH(Table1[[#This Row],[Ngày2]]))</f>
        <v/>
      </c>
      <c r="G2847" s="5">
        <f>IF(AND(Table1[[#This Row],[Số phiếu thu]]&lt;&gt;"",Table1[[#This Row],[Số phiếu chi]]=""),"T",IF(AND(Table1[[#This Row],[Số phiếu thu]]="",Table1[[#This Row],[Số phiếu chi]]&lt;&gt;""),"C",0))</f>
        <v>0</v>
      </c>
    </row>
    <row r="2848" spans="4:7" x14ac:dyDescent="0.25">
      <c r="D2848" s="2" t="str">
        <f>IF(Table1[[#This Row],[Ngày]]="","",Table1[[#This Row],[Ngày]])</f>
        <v/>
      </c>
      <c r="E2848" s="27" t="str">
        <f>IF(Table1[[#This Row],[Ngày2]]="","",MONTH(Table1[[#This Row],[Ngày2]]))</f>
        <v/>
      </c>
      <c r="G2848" s="5">
        <f>IF(AND(Table1[[#This Row],[Số phiếu thu]]&lt;&gt;"",Table1[[#This Row],[Số phiếu chi]]=""),"T",IF(AND(Table1[[#This Row],[Số phiếu thu]]="",Table1[[#This Row],[Số phiếu chi]]&lt;&gt;""),"C",0))</f>
        <v>0</v>
      </c>
    </row>
    <row r="2849" spans="4:7" x14ac:dyDescent="0.25">
      <c r="D2849" s="2" t="str">
        <f>IF(Table1[[#This Row],[Ngày]]="","",Table1[[#This Row],[Ngày]])</f>
        <v/>
      </c>
      <c r="E2849" s="27" t="str">
        <f>IF(Table1[[#This Row],[Ngày2]]="","",MONTH(Table1[[#This Row],[Ngày2]]))</f>
        <v/>
      </c>
      <c r="G2849" s="5">
        <f>IF(AND(Table1[[#This Row],[Số phiếu thu]]&lt;&gt;"",Table1[[#This Row],[Số phiếu chi]]=""),"T",IF(AND(Table1[[#This Row],[Số phiếu thu]]="",Table1[[#This Row],[Số phiếu chi]]&lt;&gt;""),"C",0))</f>
        <v>0</v>
      </c>
    </row>
    <row r="2850" spans="4:7" x14ac:dyDescent="0.25">
      <c r="D2850" s="2" t="str">
        <f>IF(Table1[[#This Row],[Ngày]]="","",Table1[[#This Row],[Ngày]])</f>
        <v/>
      </c>
      <c r="E2850" s="27" t="str">
        <f>IF(Table1[[#This Row],[Ngày2]]="","",MONTH(Table1[[#This Row],[Ngày2]]))</f>
        <v/>
      </c>
      <c r="G2850" s="5">
        <f>IF(AND(Table1[[#This Row],[Số phiếu thu]]&lt;&gt;"",Table1[[#This Row],[Số phiếu chi]]=""),"T",IF(AND(Table1[[#This Row],[Số phiếu thu]]="",Table1[[#This Row],[Số phiếu chi]]&lt;&gt;""),"C",0))</f>
        <v>0</v>
      </c>
    </row>
    <row r="2851" spans="4:7" x14ac:dyDescent="0.25">
      <c r="D2851" s="2" t="str">
        <f>IF(Table1[[#This Row],[Ngày]]="","",Table1[[#This Row],[Ngày]])</f>
        <v/>
      </c>
      <c r="E2851" s="27" t="str">
        <f>IF(Table1[[#This Row],[Ngày2]]="","",MONTH(Table1[[#This Row],[Ngày2]]))</f>
        <v/>
      </c>
      <c r="G2851" s="5">
        <f>IF(AND(Table1[[#This Row],[Số phiếu thu]]&lt;&gt;"",Table1[[#This Row],[Số phiếu chi]]=""),"T",IF(AND(Table1[[#This Row],[Số phiếu thu]]="",Table1[[#This Row],[Số phiếu chi]]&lt;&gt;""),"C",0))</f>
        <v>0</v>
      </c>
    </row>
    <row r="2852" spans="4:7" x14ac:dyDescent="0.25">
      <c r="D2852" s="2" t="str">
        <f>IF(Table1[[#This Row],[Ngày]]="","",Table1[[#This Row],[Ngày]])</f>
        <v/>
      </c>
      <c r="E2852" s="27" t="str">
        <f>IF(Table1[[#This Row],[Ngày2]]="","",MONTH(Table1[[#This Row],[Ngày2]]))</f>
        <v/>
      </c>
      <c r="G2852" s="5">
        <f>IF(AND(Table1[[#This Row],[Số phiếu thu]]&lt;&gt;"",Table1[[#This Row],[Số phiếu chi]]=""),"T",IF(AND(Table1[[#This Row],[Số phiếu thu]]="",Table1[[#This Row],[Số phiếu chi]]&lt;&gt;""),"C",0))</f>
        <v>0</v>
      </c>
    </row>
    <row r="2853" spans="4:7" x14ac:dyDescent="0.25">
      <c r="D2853" s="2" t="str">
        <f>IF(Table1[[#This Row],[Ngày]]="","",Table1[[#This Row],[Ngày]])</f>
        <v/>
      </c>
      <c r="E2853" s="27" t="str">
        <f>IF(Table1[[#This Row],[Ngày2]]="","",MONTH(Table1[[#This Row],[Ngày2]]))</f>
        <v/>
      </c>
      <c r="G2853" s="5">
        <f>IF(AND(Table1[[#This Row],[Số phiếu thu]]&lt;&gt;"",Table1[[#This Row],[Số phiếu chi]]=""),"T",IF(AND(Table1[[#This Row],[Số phiếu thu]]="",Table1[[#This Row],[Số phiếu chi]]&lt;&gt;""),"C",0))</f>
        <v>0</v>
      </c>
    </row>
    <row r="2854" spans="4:7" x14ac:dyDescent="0.25">
      <c r="D2854" s="2" t="str">
        <f>IF(Table1[[#This Row],[Ngày]]="","",Table1[[#This Row],[Ngày]])</f>
        <v/>
      </c>
      <c r="E2854" s="27" t="str">
        <f>IF(Table1[[#This Row],[Ngày2]]="","",MONTH(Table1[[#This Row],[Ngày2]]))</f>
        <v/>
      </c>
      <c r="G2854" s="5">
        <f>IF(AND(Table1[[#This Row],[Số phiếu thu]]&lt;&gt;"",Table1[[#This Row],[Số phiếu chi]]=""),"T",IF(AND(Table1[[#This Row],[Số phiếu thu]]="",Table1[[#This Row],[Số phiếu chi]]&lt;&gt;""),"C",0))</f>
        <v>0</v>
      </c>
    </row>
    <row r="2855" spans="4:7" x14ac:dyDescent="0.25">
      <c r="D2855" s="2" t="str">
        <f>IF(Table1[[#This Row],[Ngày]]="","",Table1[[#This Row],[Ngày]])</f>
        <v/>
      </c>
      <c r="E2855" s="27" t="str">
        <f>IF(Table1[[#This Row],[Ngày2]]="","",MONTH(Table1[[#This Row],[Ngày2]]))</f>
        <v/>
      </c>
      <c r="G2855" s="5">
        <f>IF(AND(Table1[[#This Row],[Số phiếu thu]]&lt;&gt;"",Table1[[#This Row],[Số phiếu chi]]=""),"T",IF(AND(Table1[[#This Row],[Số phiếu thu]]="",Table1[[#This Row],[Số phiếu chi]]&lt;&gt;""),"C",0))</f>
        <v>0</v>
      </c>
    </row>
    <row r="2856" spans="4:7" x14ac:dyDescent="0.25">
      <c r="D2856" s="2" t="str">
        <f>IF(Table1[[#This Row],[Ngày]]="","",Table1[[#This Row],[Ngày]])</f>
        <v/>
      </c>
      <c r="E2856" s="27" t="str">
        <f>IF(Table1[[#This Row],[Ngày2]]="","",MONTH(Table1[[#This Row],[Ngày2]]))</f>
        <v/>
      </c>
      <c r="G2856" s="5">
        <f>IF(AND(Table1[[#This Row],[Số phiếu thu]]&lt;&gt;"",Table1[[#This Row],[Số phiếu chi]]=""),"T",IF(AND(Table1[[#This Row],[Số phiếu thu]]="",Table1[[#This Row],[Số phiếu chi]]&lt;&gt;""),"C",0))</f>
        <v>0</v>
      </c>
    </row>
    <row r="2857" spans="4:7" x14ac:dyDescent="0.25">
      <c r="D2857" s="2" t="str">
        <f>IF(Table1[[#This Row],[Ngày]]="","",Table1[[#This Row],[Ngày]])</f>
        <v/>
      </c>
      <c r="E2857" s="27" t="str">
        <f>IF(Table1[[#This Row],[Ngày2]]="","",MONTH(Table1[[#This Row],[Ngày2]]))</f>
        <v/>
      </c>
      <c r="G2857" s="5">
        <f>IF(AND(Table1[[#This Row],[Số phiếu thu]]&lt;&gt;"",Table1[[#This Row],[Số phiếu chi]]=""),"T",IF(AND(Table1[[#This Row],[Số phiếu thu]]="",Table1[[#This Row],[Số phiếu chi]]&lt;&gt;""),"C",0))</f>
        <v>0</v>
      </c>
    </row>
    <row r="2858" spans="4:7" x14ac:dyDescent="0.25">
      <c r="D2858" s="2" t="str">
        <f>IF(Table1[[#This Row],[Ngày]]="","",Table1[[#This Row],[Ngày]])</f>
        <v/>
      </c>
      <c r="E2858" s="27" t="str">
        <f>IF(Table1[[#This Row],[Ngày2]]="","",MONTH(Table1[[#This Row],[Ngày2]]))</f>
        <v/>
      </c>
      <c r="G2858" s="5">
        <f>IF(AND(Table1[[#This Row],[Số phiếu thu]]&lt;&gt;"",Table1[[#This Row],[Số phiếu chi]]=""),"T",IF(AND(Table1[[#This Row],[Số phiếu thu]]="",Table1[[#This Row],[Số phiếu chi]]&lt;&gt;""),"C",0))</f>
        <v>0</v>
      </c>
    </row>
    <row r="2859" spans="4:7" x14ac:dyDescent="0.25">
      <c r="D2859" s="2" t="str">
        <f>IF(Table1[[#This Row],[Ngày]]="","",Table1[[#This Row],[Ngày]])</f>
        <v/>
      </c>
      <c r="E2859" s="27" t="str">
        <f>IF(Table1[[#This Row],[Ngày2]]="","",MONTH(Table1[[#This Row],[Ngày2]]))</f>
        <v/>
      </c>
      <c r="G2859" s="5">
        <f>IF(AND(Table1[[#This Row],[Số phiếu thu]]&lt;&gt;"",Table1[[#This Row],[Số phiếu chi]]=""),"T",IF(AND(Table1[[#This Row],[Số phiếu thu]]="",Table1[[#This Row],[Số phiếu chi]]&lt;&gt;""),"C",0))</f>
        <v>0</v>
      </c>
    </row>
    <row r="2860" spans="4:7" x14ac:dyDescent="0.25">
      <c r="D2860" s="2" t="str">
        <f>IF(Table1[[#This Row],[Ngày]]="","",Table1[[#This Row],[Ngày]])</f>
        <v/>
      </c>
      <c r="E2860" s="27" t="str">
        <f>IF(Table1[[#This Row],[Ngày2]]="","",MONTH(Table1[[#This Row],[Ngày2]]))</f>
        <v/>
      </c>
      <c r="G2860" s="5">
        <f>IF(AND(Table1[[#This Row],[Số phiếu thu]]&lt;&gt;"",Table1[[#This Row],[Số phiếu chi]]=""),"T",IF(AND(Table1[[#This Row],[Số phiếu thu]]="",Table1[[#This Row],[Số phiếu chi]]&lt;&gt;""),"C",0))</f>
        <v>0</v>
      </c>
    </row>
    <row r="2861" spans="4:7" x14ac:dyDescent="0.25">
      <c r="D2861" s="2" t="str">
        <f>IF(Table1[[#This Row],[Ngày]]="","",Table1[[#This Row],[Ngày]])</f>
        <v/>
      </c>
      <c r="E2861" s="27" t="str">
        <f>IF(Table1[[#This Row],[Ngày2]]="","",MONTH(Table1[[#This Row],[Ngày2]]))</f>
        <v/>
      </c>
      <c r="G2861" s="5">
        <f>IF(AND(Table1[[#This Row],[Số phiếu thu]]&lt;&gt;"",Table1[[#This Row],[Số phiếu chi]]=""),"T",IF(AND(Table1[[#This Row],[Số phiếu thu]]="",Table1[[#This Row],[Số phiếu chi]]&lt;&gt;""),"C",0))</f>
        <v>0</v>
      </c>
    </row>
    <row r="2862" spans="4:7" x14ac:dyDescent="0.25">
      <c r="D2862" s="2" t="str">
        <f>IF(Table1[[#This Row],[Ngày]]="","",Table1[[#This Row],[Ngày]])</f>
        <v/>
      </c>
      <c r="E2862" s="27" t="str">
        <f>IF(Table1[[#This Row],[Ngày2]]="","",MONTH(Table1[[#This Row],[Ngày2]]))</f>
        <v/>
      </c>
      <c r="G2862" s="5">
        <f>IF(AND(Table1[[#This Row],[Số phiếu thu]]&lt;&gt;"",Table1[[#This Row],[Số phiếu chi]]=""),"T",IF(AND(Table1[[#This Row],[Số phiếu thu]]="",Table1[[#This Row],[Số phiếu chi]]&lt;&gt;""),"C",0))</f>
        <v>0</v>
      </c>
    </row>
    <row r="2863" spans="4:7" x14ac:dyDescent="0.25">
      <c r="D2863" s="2" t="str">
        <f>IF(Table1[[#This Row],[Ngày]]="","",Table1[[#This Row],[Ngày]])</f>
        <v/>
      </c>
      <c r="E2863" s="27" t="str">
        <f>IF(Table1[[#This Row],[Ngày2]]="","",MONTH(Table1[[#This Row],[Ngày2]]))</f>
        <v/>
      </c>
      <c r="G2863" s="5">
        <f>IF(AND(Table1[[#This Row],[Số phiếu thu]]&lt;&gt;"",Table1[[#This Row],[Số phiếu chi]]=""),"T",IF(AND(Table1[[#This Row],[Số phiếu thu]]="",Table1[[#This Row],[Số phiếu chi]]&lt;&gt;""),"C",0))</f>
        <v>0</v>
      </c>
    </row>
    <row r="2864" spans="4:7" x14ac:dyDescent="0.25">
      <c r="D2864" s="2" t="str">
        <f>IF(Table1[[#This Row],[Ngày]]="","",Table1[[#This Row],[Ngày]])</f>
        <v/>
      </c>
      <c r="E2864" s="27" t="str">
        <f>IF(Table1[[#This Row],[Ngày2]]="","",MONTH(Table1[[#This Row],[Ngày2]]))</f>
        <v/>
      </c>
      <c r="G2864" s="5">
        <f>IF(AND(Table1[[#This Row],[Số phiếu thu]]&lt;&gt;"",Table1[[#This Row],[Số phiếu chi]]=""),"T",IF(AND(Table1[[#This Row],[Số phiếu thu]]="",Table1[[#This Row],[Số phiếu chi]]&lt;&gt;""),"C",0))</f>
        <v>0</v>
      </c>
    </row>
    <row r="2865" spans="4:7" x14ac:dyDescent="0.25">
      <c r="D2865" s="2" t="str">
        <f>IF(Table1[[#This Row],[Ngày]]="","",Table1[[#This Row],[Ngày]])</f>
        <v/>
      </c>
      <c r="E2865" s="27" t="str">
        <f>IF(Table1[[#This Row],[Ngày2]]="","",MONTH(Table1[[#This Row],[Ngày2]]))</f>
        <v/>
      </c>
      <c r="G2865" s="5">
        <f>IF(AND(Table1[[#This Row],[Số phiếu thu]]&lt;&gt;"",Table1[[#This Row],[Số phiếu chi]]=""),"T",IF(AND(Table1[[#This Row],[Số phiếu thu]]="",Table1[[#This Row],[Số phiếu chi]]&lt;&gt;""),"C",0))</f>
        <v>0</v>
      </c>
    </row>
    <row r="2866" spans="4:7" x14ac:dyDescent="0.25">
      <c r="D2866" s="2" t="str">
        <f>IF(Table1[[#This Row],[Ngày]]="","",Table1[[#This Row],[Ngày]])</f>
        <v/>
      </c>
      <c r="E2866" s="27" t="str">
        <f>IF(Table1[[#This Row],[Ngày2]]="","",MONTH(Table1[[#This Row],[Ngày2]]))</f>
        <v/>
      </c>
      <c r="G2866" s="5">
        <f>IF(AND(Table1[[#This Row],[Số phiếu thu]]&lt;&gt;"",Table1[[#This Row],[Số phiếu chi]]=""),"T",IF(AND(Table1[[#This Row],[Số phiếu thu]]="",Table1[[#This Row],[Số phiếu chi]]&lt;&gt;""),"C",0))</f>
        <v>0</v>
      </c>
    </row>
    <row r="2867" spans="4:7" x14ac:dyDescent="0.25">
      <c r="D2867" s="2" t="str">
        <f>IF(Table1[[#This Row],[Ngày]]="","",Table1[[#This Row],[Ngày]])</f>
        <v/>
      </c>
      <c r="E2867" s="27" t="str">
        <f>IF(Table1[[#This Row],[Ngày2]]="","",MONTH(Table1[[#This Row],[Ngày2]]))</f>
        <v/>
      </c>
      <c r="G2867" s="5">
        <f>IF(AND(Table1[[#This Row],[Số phiếu thu]]&lt;&gt;"",Table1[[#This Row],[Số phiếu chi]]=""),"T",IF(AND(Table1[[#This Row],[Số phiếu thu]]="",Table1[[#This Row],[Số phiếu chi]]&lt;&gt;""),"C",0))</f>
        <v>0</v>
      </c>
    </row>
    <row r="2868" spans="4:7" x14ac:dyDescent="0.25">
      <c r="D2868" s="2" t="str">
        <f>IF(Table1[[#This Row],[Ngày]]="","",Table1[[#This Row],[Ngày]])</f>
        <v/>
      </c>
      <c r="E2868" s="27" t="str">
        <f>IF(Table1[[#This Row],[Ngày2]]="","",MONTH(Table1[[#This Row],[Ngày2]]))</f>
        <v/>
      </c>
      <c r="G2868" s="5">
        <f>IF(AND(Table1[[#This Row],[Số phiếu thu]]&lt;&gt;"",Table1[[#This Row],[Số phiếu chi]]=""),"T",IF(AND(Table1[[#This Row],[Số phiếu thu]]="",Table1[[#This Row],[Số phiếu chi]]&lt;&gt;""),"C",0))</f>
        <v>0</v>
      </c>
    </row>
    <row r="2869" spans="4:7" x14ac:dyDescent="0.25">
      <c r="D2869" s="2" t="str">
        <f>IF(Table1[[#This Row],[Ngày]]="","",Table1[[#This Row],[Ngày]])</f>
        <v/>
      </c>
      <c r="E2869" s="27" t="str">
        <f>IF(Table1[[#This Row],[Ngày2]]="","",MONTH(Table1[[#This Row],[Ngày2]]))</f>
        <v/>
      </c>
      <c r="G2869" s="5">
        <f>IF(AND(Table1[[#This Row],[Số phiếu thu]]&lt;&gt;"",Table1[[#This Row],[Số phiếu chi]]=""),"T",IF(AND(Table1[[#This Row],[Số phiếu thu]]="",Table1[[#This Row],[Số phiếu chi]]&lt;&gt;""),"C",0))</f>
        <v>0</v>
      </c>
    </row>
    <row r="2870" spans="4:7" x14ac:dyDescent="0.25">
      <c r="D2870" s="2" t="str">
        <f>IF(Table1[[#This Row],[Ngày]]="","",Table1[[#This Row],[Ngày]])</f>
        <v/>
      </c>
      <c r="E2870" s="27" t="str">
        <f>IF(Table1[[#This Row],[Ngày2]]="","",MONTH(Table1[[#This Row],[Ngày2]]))</f>
        <v/>
      </c>
      <c r="G2870" s="5">
        <f>IF(AND(Table1[[#This Row],[Số phiếu thu]]&lt;&gt;"",Table1[[#This Row],[Số phiếu chi]]=""),"T",IF(AND(Table1[[#This Row],[Số phiếu thu]]="",Table1[[#This Row],[Số phiếu chi]]&lt;&gt;""),"C",0))</f>
        <v>0</v>
      </c>
    </row>
    <row r="2871" spans="4:7" x14ac:dyDescent="0.25">
      <c r="D2871" s="2" t="str">
        <f>IF(Table1[[#This Row],[Ngày]]="","",Table1[[#This Row],[Ngày]])</f>
        <v/>
      </c>
      <c r="E2871" s="27" t="str">
        <f>IF(Table1[[#This Row],[Ngày2]]="","",MONTH(Table1[[#This Row],[Ngày2]]))</f>
        <v/>
      </c>
      <c r="G2871" s="5">
        <f>IF(AND(Table1[[#This Row],[Số phiếu thu]]&lt;&gt;"",Table1[[#This Row],[Số phiếu chi]]=""),"T",IF(AND(Table1[[#This Row],[Số phiếu thu]]="",Table1[[#This Row],[Số phiếu chi]]&lt;&gt;""),"C",0))</f>
        <v>0</v>
      </c>
    </row>
    <row r="2872" spans="4:7" x14ac:dyDescent="0.25">
      <c r="D2872" s="2" t="str">
        <f>IF(Table1[[#This Row],[Ngày]]="","",Table1[[#This Row],[Ngày]])</f>
        <v/>
      </c>
      <c r="E2872" s="27" t="str">
        <f>IF(Table1[[#This Row],[Ngày2]]="","",MONTH(Table1[[#This Row],[Ngày2]]))</f>
        <v/>
      </c>
      <c r="G2872" s="5">
        <f>IF(AND(Table1[[#This Row],[Số phiếu thu]]&lt;&gt;"",Table1[[#This Row],[Số phiếu chi]]=""),"T",IF(AND(Table1[[#This Row],[Số phiếu thu]]="",Table1[[#This Row],[Số phiếu chi]]&lt;&gt;""),"C",0))</f>
        <v>0</v>
      </c>
    </row>
    <row r="2873" spans="4:7" x14ac:dyDescent="0.25">
      <c r="D2873" s="2" t="str">
        <f>IF(Table1[[#This Row],[Ngày]]="","",Table1[[#This Row],[Ngày]])</f>
        <v/>
      </c>
      <c r="E2873" s="27" t="str">
        <f>IF(Table1[[#This Row],[Ngày2]]="","",MONTH(Table1[[#This Row],[Ngày2]]))</f>
        <v/>
      </c>
      <c r="G2873" s="5">
        <f>IF(AND(Table1[[#This Row],[Số phiếu thu]]&lt;&gt;"",Table1[[#This Row],[Số phiếu chi]]=""),"T",IF(AND(Table1[[#This Row],[Số phiếu thu]]="",Table1[[#This Row],[Số phiếu chi]]&lt;&gt;""),"C",0))</f>
        <v>0</v>
      </c>
    </row>
    <row r="2874" spans="4:7" x14ac:dyDescent="0.25">
      <c r="D2874" s="2" t="str">
        <f>IF(Table1[[#This Row],[Ngày]]="","",Table1[[#This Row],[Ngày]])</f>
        <v/>
      </c>
      <c r="E2874" s="27" t="str">
        <f>IF(Table1[[#This Row],[Ngày2]]="","",MONTH(Table1[[#This Row],[Ngày2]]))</f>
        <v/>
      </c>
      <c r="G2874" s="5">
        <f>IF(AND(Table1[[#This Row],[Số phiếu thu]]&lt;&gt;"",Table1[[#This Row],[Số phiếu chi]]=""),"T",IF(AND(Table1[[#This Row],[Số phiếu thu]]="",Table1[[#This Row],[Số phiếu chi]]&lt;&gt;""),"C",0))</f>
        <v>0</v>
      </c>
    </row>
    <row r="2875" spans="4:7" x14ac:dyDescent="0.25">
      <c r="D2875" s="2" t="str">
        <f>IF(Table1[[#This Row],[Ngày]]="","",Table1[[#This Row],[Ngày]])</f>
        <v/>
      </c>
      <c r="E2875" s="27" t="str">
        <f>IF(Table1[[#This Row],[Ngày2]]="","",MONTH(Table1[[#This Row],[Ngày2]]))</f>
        <v/>
      </c>
      <c r="G2875" s="5">
        <f>IF(AND(Table1[[#This Row],[Số phiếu thu]]&lt;&gt;"",Table1[[#This Row],[Số phiếu chi]]=""),"T",IF(AND(Table1[[#This Row],[Số phiếu thu]]="",Table1[[#This Row],[Số phiếu chi]]&lt;&gt;""),"C",0))</f>
        <v>0</v>
      </c>
    </row>
    <row r="2876" spans="4:7" x14ac:dyDescent="0.25">
      <c r="D2876" s="2" t="str">
        <f>IF(Table1[[#This Row],[Ngày]]="","",Table1[[#This Row],[Ngày]])</f>
        <v/>
      </c>
      <c r="E2876" s="27" t="str">
        <f>IF(Table1[[#This Row],[Ngày2]]="","",MONTH(Table1[[#This Row],[Ngày2]]))</f>
        <v/>
      </c>
      <c r="G2876" s="5">
        <f>IF(AND(Table1[[#This Row],[Số phiếu thu]]&lt;&gt;"",Table1[[#This Row],[Số phiếu chi]]=""),"T",IF(AND(Table1[[#This Row],[Số phiếu thu]]="",Table1[[#This Row],[Số phiếu chi]]&lt;&gt;""),"C",0))</f>
        <v>0</v>
      </c>
    </row>
    <row r="2877" spans="4:7" x14ac:dyDescent="0.25">
      <c r="D2877" s="2" t="str">
        <f>IF(Table1[[#This Row],[Ngày]]="","",Table1[[#This Row],[Ngày]])</f>
        <v/>
      </c>
      <c r="E2877" s="27" t="str">
        <f>IF(Table1[[#This Row],[Ngày2]]="","",MONTH(Table1[[#This Row],[Ngày2]]))</f>
        <v/>
      </c>
      <c r="G2877" s="5">
        <f>IF(AND(Table1[[#This Row],[Số phiếu thu]]&lt;&gt;"",Table1[[#This Row],[Số phiếu chi]]=""),"T",IF(AND(Table1[[#This Row],[Số phiếu thu]]="",Table1[[#This Row],[Số phiếu chi]]&lt;&gt;""),"C",0))</f>
        <v>0</v>
      </c>
    </row>
    <row r="2878" spans="4:7" x14ac:dyDescent="0.25">
      <c r="D2878" s="2" t="str">
        <f>IF(Table1[[#This Row],[Ngày]]="","",Table1[[#This Row],[Ngày]])</f>
        <v/>
      </c>
      <c r="E2878" s="27" t="str">
        <f>IF(Table1[[#This Row],[Ngày2]]="","",MONTH(Table1[[#This Row],[Ngày2]]))</f>
        <v/>
      </c>
      <c r="G2878" s="5">
        <f>IF(AND(Table1[[#This Row],[Số phiếu thu]]&lt;&gt;"",Table1[[#This Row],[Số phiếu chi]]=""),"T",IF(AND(Table1[[#This Row],[Số phiếu thu]]="",Table1[[#This Row],[Số phiếu chi]]&lt;&gt;""),"C",0))</f>
        <v>0</v>
      </c>
    </row>
    <row r="2879" spans="4:7" x14ac:dyDescent="0.25">
      <c r="D2879" s="2" t="str">
        <f>IF(Table1[[#This Row],[Ngày]]="","",Table1[[#This Row],[Ngày]])</f>
        <v/>
      </c>
      <c r="E2879" s="27" t="str">
        <f>IF(Table1[[#This Row],[Ngày2]]="","",MONTH(Table1[[#This Row],[Ngày2]]))</f>
        <v/>
      </c>
      <c r="G2879" s="5">
        <f>IF(AND(Table1[[#This Row],[Số phiếu thu]]&lt;&gt;"",Table1[[#This Row],[Số phiếu chi]]=""),"T",IF(AND(Table1[[#This Row],[Số phiếu thu]]="",Table1[[#This Row],[Số phiếu chi]]&lt;&gt;""),"C",0))</f>
        <v>0</v>
      </c>
    </row>
    <row r="2880" spans="4:7" x14ac:dyDescent="0.25">
      <c r="D2880" s="2" t="str">
        <f>IF(Table1[[#This Row],[Ngày]]="","",Table1[[#This Row],[Ngày]])</f>
        <v/>
      </c>
      <c r="E2880" s="27" t="str">
        <f>IF(Table1[[#This Row],[Ngày2]]="","",MONTH(Table1[[#This Row],[Ngày2]]))</f>
        <v/>
      </c>
      <c r="G2880" s="5">
        <f>IF(AND(Table1[[#This Row],[Số phiếu thu]]&lt;&gt;"",Table1[[#This Row],[Số phiếu chi]]=""),"T",IF(AND(Table1[[#This Row],[Số phiếu thu]]="",Table1[[#This Row],[Số phiếu chi]]&lt;&gt;""),"C",0))</f>
        <v>0</v>
      </c>
    </row>
    <row r="2881" spans="4:7" x14ac:dyDescent="0.25">
      <c r="D2881" s="2" t="str">
        <f>IF(Table1[[#This Row],[Ngày]]="","",Table1[[#This Row],[Ngày]])</f>
        <v/>
      </c>
      <c r="E2881" s="27" t="str">
        <f>IF(Table1[[#This Row],[Ngày2]]="","",MONTH(Table1[[#This Row],[Ngày2]]))</f>
        <v/>
      </c>
      <c r="G2881" s="5">
        <f>IF(AND(Table1[[#This Row],[Số phiếu thu]]&lt;&gt;"",Table1[[#This Row],[Số phiếu chi]]=""),"T",IF(AND(Table1[[#This Row],[Số phiếu thu]]="",Table1[[#This Row],[Số phiếu chi]]&lt;&gt;""),"C",0))</f>
        <v>0</v>
      </c>
    </row>
    <row r="2882" spans="4:7" x14ac:dyDescent="0.25">
      <c r="D2882" s="2" t="str">
        <f>IF(Table1[[#This Row],[Ngày]]="","",Table1[[#This Row],[Ngày]])</f>
        <v/>
      </c>
      <c r="E2882" s="27" t="str">
        <f>IF(Table1[[#This Row],[Ngày2]]="","",MONTH(Table1[[#This Row],[Ngày2]]))</f>
        <v/>
      </c>
      <c r="G2882" s="5">
        <f>IF(AND(Table1[[#This Row],[Số phiếu thu]]&lt;&gt;"",Table1[[#This Row],[Số phiếu chi]]=""),"T",IF(AND(Table1[[#This Row],[Số phiếu thu]]="",Table1[[#This Row],[Số phiếu chi]]&lt;&gt;""),"C",0))</f>
        <v>0</v>
      </c>
    </row>
    <row r="2883" spans="4:7" x14ac:dyDescent="0.25">
      <c r="D2883" s="2" t="str">
        <f>IF(Table1[[#This Row],[Ngày]]="","",Table1[[#This Row],[Ngày]])</f>
        <v/>
      </c>
      <c r="E2883" s="27" t="str">
        <f>IF(Table1[[#This Row],[Ngày2]]="","",MONTH(Table1[[#This Row],[Ngày2]]))</f>
        <v/>
      </c>
      <c r="G2883" s="5">
        <f>IF(AND(Table1[[#This Row],[Số phiếu thu]]&lt;&gt;"",Table1[[#This Row],[Số phiếu chi]]=""),"T",IF(AND(Table1[[#This Row],[Số phiếu thu]]="",Table1[[#This Row],[Số phiếu chi]]&lt;&gt;""),"C",0))</f>
        <v>0</v>
      </c>
    </row>
    <row r="2884" spans="4:7" x14ac:dyDescent="0.25">
      <c r="D2884" s="2" t="str">
        <f>IF(Table1[[#This Row],[Ngày]]="","",Table1[[#This Row],[Ngày]])</f>
        <v/>
      </c>
      <c r="E2884" s="27" t="str">
        <f>IF(Table1[[#This Row],[Ngày2]]="","",MONTH(Table1[[#This Row],[Ngày2]]))</f>
        <v/>
      </c>
      <c r="G2884" s="5">
        <f>IF(AND(Table1[[#This Row],[Số phiếu thu]]&lt;&gt;"",Table1[[#This Row],[Số phiếu chi]]=""),"T",IF(AND(Table1[[#This Row],[Số phiếu thu]]="",Table1[[#This Row],[Số phiếu chi]]&lt;&gt;""),"C",0))</f>
        <v>0</v>
      </c>
    </row>
    <row r="2885" spans="4:7" x14ac:dyDescent="0.25">
      <c r="D2885" s="2" t="str">
        <f>IF(Table1[[#This Row],[Ngày]]="","",Table1[[#This Row],[Ngày]])</f>
        <v/>
      </c>
      <c r="E2885" s="27" t="str">
        <f>IF(Table1[[#This Row],[Ngày2]]="","",MONTH(Table1[[#This Row],[Ngày2]]))</f>
        <v/>
      </c>
      <c r="G2885" s="5">
        <f>IF(AND(Table1[[#This Row],[Số phiếu thu]]&lt;&gt;"",Table1[[#This Row],[Số phiếu chi]]=""),"T",IF(AND(Table1[[#This Row],[Số phiếu thu]]="",Table1[[#This Row],[Số phiếu chi]]&lt;&gt;""),"C",0))</f>
        <v>0</v>
      </c>
    </row>
    <row r="2886" spans="4:7" x14ac:dyDescent="0.25">
      <c r="D2886" s="2" t="str">
        <f>IF(Table1[[#This Row],[Ngày]]="","",Table1[[#This Row],[Ngày]])</f>
        <v/>
      </c>
      <c r="E2886" s="27" t="str">
        <f>IF(Table1[[#This Row],[Ngày2]]="","",MONTH(Table1[[#This Row],[Ngày2]]))</f>
        <v/>
      </c>
      <c r="G2886" s="5">
        <f>IF(AND(Table1[[#This Row],[Số phiếu thu]]&lt;&gt;"",Table1[[#This Row],[Số phiếu chi]]=""),"T",IF(AND(Table1[[#This Row],[Số phiếu thu]]="",Table1[[#This Row],[Số phiếu chi]]&lt;&gt;""),"C",0))</f>
        <v>0</v>
      </c>
    </row>
    <row r="2887" spans="4:7" x14ac:dyDescent="0.25">
      <c r="D2887" s="2" t="str">
        <f>IF(Table1[[#This Row],[Ngày]]="","",Table1[[#This Row],[Ngày]])</f>
        <v/>
      </c>
      <c r="E2887" s="27" t="str">
        <f>IF(Table1[[#This Row],[Ngày2]]="","",MONTH(Table1[[#This Row],[Ngày2]]))</f>
        <v/>
      </c>
      <c r="G2887" s="5">
        <f>IF(AND(Table1[[#This Row],[Số phiếu thu]]&lt;&gt;"",Table1[[#This Row],[Số phiếu chi]]=""),"T",IF(AND(Table1[[#This Row],[Số phiếu thu]]="",Table1[[#This Row],[Số phiếu chi]]&lt;&gt;""),"C",0))</f>
        <v>0</v>
      </c>
    </row>
    <row r="2888" spans="4:7" x14ac:dyDescent="0.25">
      <c r="D2888" s="2" t="str">
        <f>IF(Table1[[#This Row],[Ngày]]="","",Table1[[#This Row],[Ngày]])</f>
        <v/>
      </c>
      <c r="E2888" s="27" t="str">
        <f>IF(Table1[[#This Row],[Ngày2]]="","",MONTH(Table1[[#This Row],[Ngày2]]))</f>
        <v/>
      </c>
      <c r="G2888" s="5">
        <f>IF(AND(Table1[[#This Row],[Số phiếu thu]]&lt;&gt;"",Table1[[#This Row],[Số phiếu chi]]=""),"T",IF(AND(Table1[[#This Row],[Số phiếu thu]]="",Table1[[#This Row],[Số phiếu chi]]&lt;&gt;""),"C",0))</f>
        <v>0</v>
      </c>
    </row>
    <row r="2889" spans="4:7" x14ac:dyDescent="0.25">
      <c r="D2889" s="2" t="str">
        <f>IF(Table1[[#This Row],[Ngày]]="","",Table1[[#This Row],[Ngày]])</f>
        <v/>
      </c>
      <c r="E2889" s="27" t="str">
        <f>IF(Table1[[#This Row],[Ngày2]]="","",MONTH(Table1[[#This Row],[Ngày2]]))</f>
        <v/>
      </c>
      <c r="G2889" s="5">
        <f>IF(AND(Table1[[#This Row],[Số phiếu thu]]&lt;&gt;"",Table1[[#This Row],[Số phiếu chi]]=""),"T",IF(AND(Table1[[#This Row],[Số phiếu thu]]="",Table1[[#This Row],[Số phiếu chi]]&lt;&gt;""),"C",0))</f>
        <v>0</v>
      </c>
    </row>
    <row r="2890" spans="4:7" x14ac:dyDescent="0.25">
      <c r="D2890" s="2" t="str">
        <f>IF(Table1[[#This Row],[Ngày]]="","",Table1[[#This Row],[Ngày]])</f>
        <v/>
      </c>
      <c r="E2890" s="27" t="str">
        <f>IF(Table1[[#This Row],[Ngày2]]="","",MONTH(Table1[[#This Row],[Ngày2]]))</f>
        <v/>
      </c>
      <c r="G2890" s="5">
        <f>IF(AND(Table1[[#This Row],[Số phiếu thu]]&lt;&gt;"",Table1[[#This Row],[Số phiếu chi]]=""),"T",IF(AND(Table1[[#This Row],[Số phiếu thu]]="",Table1[[#This Row],[Số phiếu chi]]&lt;&gt;""),"C",0))</f>
        <v>0</v>
      </c>
    </row>
    <row r="2891" spans="4:7" x14ac:dyDescent="0.25">
      <c r="D2891" s="2" t="str">
        <f>IF(Table1[[#This Row],[Ngày]]="","",Table1[[#This Row],[Ngày]])</f>
        <v/>
      </c>
      <c r="E2891" s="27" t="str">
        <f>IF(Table1[[#This Row],[Ngày2]]="","",MONTH(Table1[[#This Row],[Ngày2]]))</f>
        <v/>
      </c>
      <c r="G2891" s="5">
        <f>IF(AND(Table1[[#This Row],[Số phiếu thu]]&lt;&gt;"",Table1[[#This Row],[Số phiếu chi]]=""),"T",IF(AND(Table1[[#This Row],[Số phiếu thu]]="",Table1[[#This Row],[Số phiếu chi]]&lt;&gt;""),"C",0))</f>
        <v>0</v>
      </c>
    </row>
    <row r="2892" spans="4:7" x14ac:dyDescent="0.25">
      <c r="D2892" s="2" t="str">
        <f>IF(Table1[[#This Row],[Ngày]]="","",Table1[[#This Row],[Ngày]])</f>
        <v/>
      </c>
      <c r="E2892" s="27" t="str">
        <f>IF(Table1[[#This Row],[Ngày2]]="","",MONTH(Table1[[#This Row],[Ngày2]]))</f>
        <v/>
      </c>
      <c r="G2892" s="5">
        <f>IF(AND(Table1[[#This Row],[Số phiếu thu]]&lt;&gt;"",Table1[[#This Row],[Số phiếu chi]]=""),"T",IF(AND(Table1[[#This Row],[Số phiếu thu]]="",Table1[[#This Row],[Số phiếu chi]]&lt;&gt;""),"C",0))</f>
        <v>0</v>
      </c>
    </row>
    <row r="2893" spans="4:7" x14ac:dyDescent="0.25">
      <c r="D2893" s="2" t="str">
        <f>IF(Table1[[#This Row],[Ngày]]="","",Table1[[#This Row],[Ngày]])</f>
        <v/>
      </c>
      <c r="E2893" s="27" t="str">
        <f>IF(Table1[[#This Row],[Ngày2]]="","",MONTH(Table1[[#This Row],[Ngày2]]))</f>
        <v/>
      </c>
      <c r="G2893" s="5">
        <f>IF(AND(Table1[[#This Row],[Số phiếu thu]]&lt;&gt;"",Table1[[#This Row],[Số phiếu chi]]=""),"T",IF(AND(Table1[[#This Row],[Số phiếu thu]]="",Table1[[#This Row],[Số phiếu chi]]&lt;&gt;""),"C",0))</f>
        <v>0</v>
      </c>
    </row>
    <row r="2894" spans="4:7" x14ac:dyDescent="0.25">
      <c r="D2894" s="2" t="str">
        <f>IF(Table1[[#This Row],[Ngày]]="","",Table1[[#This Row],[Ngày]])</f>
        <v/>
      </c>
      <c r="E2894" s="27" t="str">
        <f>IF(Table1[[#This Row],[Ngày2]]="","",MONTH(Table1[[#This Row],[Ngày2]]))</f>
        <v/>
      </c>
      <c r="G2894" s="5">
        <f>IF(AND(Table1[[#This Row],[Số phiếu thu]]&lt;&gt;"",Table1[[#This Row],[Số phiếu chi]]=""),"T",IF(AND(Table1[[#This Row],[Số phiếu thu]]="",Table1[[#This Row],[Số phiếu chi]]&lt;&gt;""),"C",0))</f>
        <v>0</v>
      </c>
    </row>
    <row r="2895" spans="4:7" x14ac:dyDescent="0.25">
      <c r="D2895" s="2" t="str">
        <f>IF(Table1[[#This Row],[Ngày]]="","",Table1[[#This Row],[Ngày]])</f>
        <v/>
      </c>
      <c r="E2895" s="27" t="str">
        <f>IF(Table1[[#This Row],[Ngày2]]="","",MONTH(Table1[[#This Row],[Ngày2]]))</f>
        <v/>
      </c>
      <c r="G2895" s="5">
        <f>IF(AND(Table1[[#This Row],[Số phiếu thu]]&lt;&gt;"",Table1[[#This Row],[Số phiếu chi]]=""),"T",IF(AND(Table1[[#This Row],[Số phiếu thu]]="",Table1[[#This Row],[Số phiếu chi]]&lt;&gt;""),"C",0))</f>
        <v>0</v>
      </c>
    </row>
    <row r="2896" spans="4:7" x14ac:dyDescent="0.25">
      <c r="D2896" s="2" t="str">
        <f>IF(Table1[[#This Row],[Ngày]]="","",Table1[[#This Row],[Ngày]])</f>
        <v/>
      </c>
      <c r="E2896" s="27" t="str">
        <f>IF(Table1[[#This Row],[Ngày2]]="","",MONTH(Table1[[#This Row],[Ngày2]]))</f>
        <v/>
      </c>
      <c r="G2896" s="5">
        <f>IF(AND(Table1[[#This Row],[Số phiếu thu]]&lt;&gt;"",Table1[[#This Row],[Số phiếu chi]]=""),"T",IF(AND(Table1[[#This Row],[Số phiếu thu]]="",Table1[[#This Row],[Số phiếu chi]]&lt;&gt;""),"C",0))</f>
        <v>0</v>
      </c>
    </row>
    <row r="2897" spans="4:7" x14ac:dyDescent="0.25">
      <c r="D2897" s="2" t="str">
        <f>IF(Table1[[#This Row],[Ngày]]="","",Table1[[#This Row],[Ngày]])</f>
        <v/>
      </c>
      <c r="E2897" s="27" t="str">
        <f>IF(Table1[[#This Row],[Ngày2]]="","",MONTH(Table1[[#This Row],[Ngày2]]))</f>
        <v/>
      </c>
      <c r="G2897" s="5">
        <f>IF(AND(Table1[[#This Row],[Số phiếu thu]]&lt;&gt;"",Table1[[#This Row],[Số phiếu chi]]=""),"T",IF(AND(Table1[[#This Row],[Số phiếu thu]]="",Table1[[#This Row],[Số phiếu chi]]&lt;&gt;""),"C",0))</f>
        <v>0</v>
      </c>
    </row>
    <row r="2898" spans="4:7" x14ac:dyDescent="0.25">
      <c r="D2898" s="2" t="str">
        <f>IF(Table1[[#This Row],[Ngày]]="","",Table1[[#This Row],[Ngày]])</f>
        <v/>
      </c>
      <c r="E2898" s="27" t="str">
        <f>IF(Table1[[#This Row],[Ngày2]]="","",MONTH(Table1[[#This Row],[Ngày2]]))</f>
        <v/>
      </c>
      <c r="G2898" s="5">
        <f>IF(AND(Table1[[#This Row],[Số phiếu thu]]&lt;&gt;"",Table1[[#This Row],[Số phiếu chi]]=""),"T",IF(AND(Table1[[#This Row],[Số phiếu thu]]="",Table1[[#This Row],[Số phiếu chi]]&lt;&gt;""),"C",0))</f>
        <v>0</v>
      </c>
    </row>
    <row r="2899" spans="4:7" x14ac:dyDescent="0.25">
      <c r="D2899" s="2" t="str">
        <f>IF(Table1[[#This Row],[Ngày]]="","",Table1[[#This Row],[Ngày]])</f>
        <v/>
      </c>
      <c r="E2899" s="27" t="str">
        <f>IF(Table1[[#This Row],[Ngày2]]="","",MONTH(Table1[[#This Row],[Ngày2]]))</f>
        <v/>
      </c>
      <c r="G2899" s="5">
        <f>IF(AND(Table1[[#This Row],[Số phiếu thu]]&lt;&gt;"",Table1[[#This Row],[Số phiếu chi]]=""),"T",IF(AND(Table1[[#This Row],[Số phiếu thu]]="",Table1[[#This Row],[Số phiếu chi]]&lt;&gt;""),"C",0))</f>
        <v>0</v>
      </c>
    </row>
    <row r="2900" spans="4:7" x14ac:dyDescent="0.25">
      <c r="D2900" s="2" t="str">
        <f>IF(Table1[[#This Row],[Ngày]]="","",Table1[[#This Row],[Ngày]])</f>
        <v/>
      </c>
      <c r="E2900" s="27" t="str">
        <f>IF(Table1[[#This Row],[Ngày2]]="","",MONTH(Table1[[#This Row],[Ngày2]]))</f>
        <v/>
      </c>
      <c r="G2900" s="5">
        <f>IF(AND(Table1[[#This Row],[Số phiếu thu]]&lt;&gt;"",Table1[[#This Row],[Số phiếu chi]]=""),"T",IF(AND(Table1[[#This Row],[Số phiếu thu]]="",Table1[[#This Row],[Số phiếu chi]]&lt;&gt;""),"C",0))</f>
        <v>0</v>
      </c>
    </row>
    <row r="2901" spans="4:7" x14ac:dyDescent="0.25">
      <c r="D2901" s="2" t="str">
        <f>IF(Table1[[#This Row],[Ngày]]="","",Table1[[#This Row],[Ngày]])</f>
        <v/>
      </c>
      <c r="E2901" s="27" t="str">
        <f>IF(Table1[[#This Row],[Ngày2]]="","",MONTH(Table1[[#This Row],[Ngày2]]))</f>
        <v/>
      </c>
      <c r="G2901" s="5">
        <f>IF(AND(Table1[[#This Row],[Số phiếu thu]]&lt;&gt;"",Table1[[#This Row],[Số phiếu chi]]=""),"T",IF(AND(Table1[[#This Row],[Số phiếu thu]]="",Table1[[#This Row],[Số phiếu chi]]&lt;&gt;""),"C",0))</f>
        <v>0</v>
      </c>
    </row>
    <row r="2902" spans="4:7" x14ac:dyDescent="0.25">
      <c r="D2902" s="2" t="str">
        <f>IF(Table1[[#This Row],[Ngày]]="","",Table1[[#This Row],[Ngày]])</f>
        <v/>
      </c>
      <c r="E2902" s="27" t="str">
        <f>IF(Table1[[#This Row],[Ngày2]]="","",MONTH(Table1[[#This Row],[Ngày2]]))</f>
        <v/>
      </c>
      <c r="G2902" s="5">
        <f>IF(AND(Table1[[#This Row],[Số phiếu thu]]&lt;&gt;"",Table1[[#This Row],[Số phiếu chi]]=""),"T",IF(AND(Table1[[#This Row],[Số phiếu thu]]="",Table1[[#This Row],[Số phiếu chi]]&lt;&gt;""),"C",0))</f>
        <v>0</v>
      </c>
    </row>
    <row r="2903" spans="4:7" x14ac:dyDescent="0.25">
      <c r="D2903" s="2" t="str">
        <f>IF(Table1[[#This Row],[Ngày]]="","",Table1[[#This Row],[Ngày]])</f>
        <v/>
      </c>
      <c r="E2903" s="27" t="str">
        <f>IF(Table1[[#This Row],[Ngày2]]="","",MONTH(Table1[[#This Row],[Ngày2]]))</f>
        <v/>
      </c>
      <c r="G2903" s="5">
        <f>IF(AND(Table1[[#This Row],[Số phiếu thu]]&lt;&gt;"",Table1[[#This Row],[Số phiếu chi]]=""),"T",IF(AND(Table1[[#This Row],[Số phiếu thu]]="",Table1[[#This Row],[Số phiếu chi]]&lt;&gt;""),"C",0))</f>
        <v>0</v>
      </c>
    </row>
    <row r="2904" spans="4:7" x14ac:dyDescent="0.25">
      <c r="D2904" s="2" t="str">
        <f>IF(Table1[[#This Row],[Ngày]]="","",Table1[[#This Row],[Ngày]])</f>
        <v/>
      </c>
      <c r="E2904" s="27" t="str">
        <f>IF(Table1[[#This Row],[Ngày2]]="","",MONTH(Table1[[#This Row],[Ngày2]]))</f>
        <v/>
      </c>
      <c r="G2904" s="5">
        <f>IF(AND(Table1[[#This Row],[Số phiếu thu]]&lt;&gt;"",Table1[[#This Row],[Số phiếu chi]]=""),"T",IF(AND(Table1[[#This Row],[Số phiếu thu]]="",Table1[[#This Row],[Số phiếu chi]]&lt;&gt;""),"C",0))</f>
        <v>0</v>
      </c>
    </row>
    <row r="2905" spans="4:7" x14ac:dyDescent="0.25">
      <c r="D2905" s="2" t="str">
        <f>IF(Table1[[#This Row],[Ngày]]="","",Table1[[#This Row],[Ngày]])</f>
        <v/>
      </c>
      <c r="E2905" s="27" t="str">
        <f>IF(Table1[[#This Row],[Ngày2]]="","",MONTH(Table1[[#This Row],[Ngày2]]))</f>
        <v/>
      </c>
      <c r="G2905" s="5">
        <f>IF(AND(Table1[[#This Row],[Số phiếu thu]]&lt;&gt;"",Table1[[#This Row],[Số phiếu chi]]=""),"T",IF(AND(Table1[[#This Row],[Số phiếu thu]]="",Table1[[#This Row],[Số phiếu chi]]&lt;&gt;""),"C",0))</f>
        <v>0</v>
      </c>
    </row>
    <row r="2906" spans="4:7" x14ac:dyDescent="0.25">
      <c r="D2906" s="2" t="str">
        <f>IF(Table1[[#This Row],[Ngày]]="","",Table1[[#This Row],[Ngày]])</f>
        <v/>
      </c>
      <c r="E2906" s="27" t="str">
        <f>IF(Table1[[#This Row],[Ngày2]]="","",MONTH(Table1[[#This Row],[Ngày2]]))</f>
        <v/>
      </c>
      <c r="G2906" s="5">
        <f>IF(AND(Table1[[#This Row],[Số phiếu thu]]&lt;&gt;"",Table1[[#This Row],[Số phiếu chi]]=""),"T",IF(AND(Table1[[#This Row],[Số phiếu thu]]="",Table1[[#This Row],[Số phiếu chi]]&lt;&gt;""),"C",0))</f>
        <v>0</v>
      </c>
    </row>
    <row r="2907" spans="4:7" x14ac:dyDescent="0.25">
      <c r="D2907" s="2" t="str">
        <f>IF(Table1[[#This Row],[Ngày]]="","",Table1[[#This Row],[Ngày]])</f>
        <v/>
      </c>
      <c r="E2907" s="27" t="str">
        <f>IF(Table1[[#This Row],[Ngày2]]="","",MONTH(Table1[[#This Row],[Ngày2]]))</f>
        <v/>
      </c>
      <c r="G2907" s="5">
        <f>IF(AND(Table1[[#This Row],[Số phiếu thu]]&lt;&gt;"",Table1[[#This Row],[Số phiếu chi]]=""),"T",IF(AND(Table1[[#This Row],[Số phiếu thu]]="",Table1[[#This Row],[Số phiếu chi]]&lt;&gt;""),"C",0))</f>
        <v>0</v>
      </c>
    </row>
    <row r="2908" spans="4:7" x14ac:dyDescent="0.25">
      <c r="D2908" s="2" t="str">
        <f>IF(Table1[[#This Row],[Ngày]]="","",Table1[[#This Row],[Ngày]])</f>
        <v/>
      </c>
      <c r="E2908" s="27" t="str">
        <f>IF(Table1[[#This Row],[Ngày2]]="","",MONTH(Table1[[#This Row],[Ngày2]]))</f>
        <v/>
      </c>
      <c r="G2908" s="5">
        <f>IF(AND(Table1[[#This Row],[Số phiếu thu]]&lt;&gt;"",Table1[[#This Row],[Số phiếu chi]]=""),"T",IF(AND(Table1[[#This Row],[Số phiếu thu]]="",Table1[[#This Row],[Số phiếu chi]]&lt;&gt;""),"C",0))</f>
        <v>0</v>
      </c>
    </row>
    <row r="2909" spans="4:7" x14ac:dyDescent="0.25">
      <c r="D2909" s="2" t="str">
        <f>IF(Table1[[#This Row],[Ngày]]="","",Table1[[#This Row],[Ngày]])</f>
        <v/>
      </c>
      <c r="E2909" s="27" t="str">
        <f>IF(Table1[[#This Row],[Ngày2]]="","",MONTH(Table1[[#This Row],[Ngày2]]))</f>
        <v/>
      </c>
      <c r="G2909" s="5">
        <f>IF(AND(Table1[[#This Row],[Số phiếu thu]]&lt;&gt;"",Table1[[#This Row],[Số phiếu chi]]=""),"T",IF(AND(Table1[[#This Row],[Số phiếu thu]]="",Table1[[#This Row],[Số phiếu chi]]&lt;&gt;""),"C",0))</f>
        <v>0</v>
      </c>
    </row>
    <row r="2910" spans="4:7" x14ac:dyDescent="0.25">
      <c r="D2910" s="2" t="str">
        <f>IF(Table1[[#This Row],[Ngày]]="","",Table1[[#This Row],[Ngày]])</f>
        <v/>
      </c>
      <c r="E2910" s="27" t="str">
        <f>IF(Table1[[#This Row],[Ngày2]]="","",MONTH(Table1[[#This Row],[Ngày2]]))</f>
        <v/>
      </c>
      <c r="G2910" s="5">
        <f>IF(AND(Table1[[#This Row],[Số phiếu thu]]&lt;&gt;"",Table1[[#This Row],[Số phiếu chi]]=""),"T",IF(AND(Table1[[#This Row],[Số phiếu thu]]="",Table1[[#This Row],[Số phiếu chi]]&lt;&gt;""),"C",0))</f>
        <v>0</v>
      </c>
    </row>
    <row r="2911" spans="4:7" x14ac:dyDescent="0.25">
      <c r="D2911" s="2" t="str">
        <f>IF(Table1[[#This Row],[Ngày]]="","",Table1[[#This Row],[Ngày]])</f>
        <v/>
      </c>
      <c r="E2911" s="27" t="str">
        <f>IF(Table1[[#This Row],[Ngày2]]="","",MONTH(Table1[[#This Row],[Ngày2]]))</f>
        <v/>
      </c>
      <c r="G2911" s="5">
        <f>IF(AND(Table1[[#This Row],[Số phiếu thu]]&lt;&gt;"",Table1[[#This Row],[Số phiếu chi]]=""),"T",IF(AND(Table1[[#This Row],[Số phiếu thu]]="",Table1[[#This Row],[Số phiếu chi]]&lt;&gt;""),"C",0))</f>
        <v>0</v>
      </c>
    </row>
    <row r="2912" spans="4:7" x14ac:dyDescent="0.25">
      <c r="D2912" s="2" t="str">
        <f>IF(Table1[[#This Row],[Ngày]]="","",Table1[[#This Row],[Ngày]])</f>
        <v/>
      </c>
      <c r="E2912" s="27" t="str">
        <f>IF(Table1[[#This Row],[Ngày2]]="","",MONTH(Table1[[#This Row],[Ngày2]]))</f>
        <v/>
      </c>
      <c r="G2912" s="5">
        <f>IF(AND(Table1[[#This Row],[Số phiếu thu]]&lt;&gt;"",Table1[[#This Row],[Số phiếu chi]]=""),"T",IF(AND(Table1[[#This Row],[Số phiếu thu]]="",Table1[[#This Row],[Số phiếu chi]]&lt;&gt;""),"C",0))</f>
        <v>0</v>
      </c>
    </row>
    <row r="2913" spans="4:7" x14ac:dyDescent="0.25">
      <c r="D2913" s="2" t="str">
        <f>IF(Table1[[#This Row],[Ngày]]="","",Table1[[#This Row],[Ngày]])</f>
        <v/>
      </c>
      <c r="E2913" s="27" t="str">
        <f>IF(Table1[[#This Row],[Ngày2]]="","",MONTH(Table1[[#This Row],[Ngày2]]))</f>
        <v/>
      </c>
      <c r="G2913" s="5">
        <f>IF(AND(Table1[[#This Row],[Số phiếu thu]]&lt;&gt;"",Table1[[#This Row],[Số phiếu chi]]=""),"T",IF(AND(Table1[[#This Row],[Số phiếu thu]]="",Table1[[#This Row],[Số phiếu chi]]&lt;&gt;""),"C",0))</f>
        <v>0</v>
      </c>
    </row>
    <row r="2914" spans="4:7" x14ac:dyDescent="0.25">
      <c r="D2914" s="2" t="str">
        <f>IF(Table1[[#This Row],[Ngày]]="","",Table1[[#This Row],[Ngày]])</f>
        <v/>
      </c>
      <c r="E2914" s="27" t="str">
        <f>IF(Table1[[#This Row],[Ngày2]]="","",MONTH(Table1[[#This Row],[Ngày2]]))</f>
        <v/>
      </c>
      <c r="G2914" s="5">
        <f>IF(AND(Table1[[#This Row],[Số phiếu thu]]&lt;&gt;"",Table1[[#This Row],[Số phiếu chi]]=""),"T",IF(AND(Table1[[#This Row],[Số phiếu thu]]="",Table1[[#This Row],[Số phiếu chi]]&lt;&gt;""),"C",0))</f>
        <v>0</v>
      </c>
    </row>
    <row r="2915" spans="4:7" x14ac:dyDescent="0.25">
      <c r="D2915" s="2" t="str">
        <f>IF(Table1[[#This Row],[Ngày]]="","",Table1[[#This Row],[Ngày]])</f>
        <v/>
      </c>
      <c r="E2915" s="27" t="str">
        <f>IF(Table1[[#This Row],[Ngày2]]="","",MONTH(Table1[[#This Row],[Ngày2]]))</f>
        <v/>
      </c>
      <c r="G2915" s="5">
        <f>IF(AND(Table1[[#This Row],[Số phiếu thu]]&lt;&gt;"",Table1[[#This Row],[Số phiếu chi]]=""),"T",IF(AND(Table1[[#This Row],[Số phiếu thu]]="",Table1[[#This Row],[Số phiếu chi]]&lt;&gt;""),"C",0))</f>
        <v>0</v>
      </c>
    </row>
    <row r="2916" spans="4:7" x14ac:dyDescent="0.25">
      <c r="D2916" s="2" t="str">
        <f>IF(Table1[[#This Row],[Ngày]]="","",Table1[[#This Row],[Ngày]])</f>
        <v/>
      </c>
      <c r="E2916" s="27" t="str">
        <f>IF(Table1[[#This Row],[Ngày2]]="","",MONTH(Table1[[#This Row],[Ngày2]]))</f>
        <v/>
      </c>
      <c r="G2916" s="5">
        <f>IF(AND(Table1[[#This Row],[Số phiếu thu]]&lt;&gt;"",Table1[[#This Row],[Số phiếu chi]]=""),"T",IF(AND(Table1[[#This Row],[Số phiếu thu]]="",Table1[[#This Row],[Số phiếu chi]]&lt;&gt;""),"C",0))</f>
        <v>0</v>
      </c>
    </row>
    <row r="2917" spans="4:7" x14ac:dyDescent="0.25">
      <c r="D2917" s="2" t="str">
        <f>IF(Table1[[#This Row],[Ngày]]="","",Table1[[#This Row],[Ngày]])</f>
        <v/>
      </c>
      <c r="E2917" s="27" t="str">
        <f>IF(Table1[[#This Row],[Ngày2]]="","",MONTH(Table1[[#This Row],[Ngày2]]))</f>
        <v/>
      </c>
      <c r="G2917" s="5">
        <f>IF(AND(Table1[[#This Row],[Số phiếu thu]]&lt;&gt;"",Table1[[#This Row],[Số phiếu chi]]=""),"T",IF(AND(Table1[[#This Row],[Số phiếu thu]]="",Table1[[#This Row],[Số phiếu chi]]&lt;&gt;""),"C",0))</f>
        <v>0</v>
      </c>
    </row>
    <row r="2918" spans="4:7" x14ac:dyDescent="0.25">
      <c r="D2918" s="2" t="str">
        <f>IF(Table1[[#This Row],[Ngày]]="","",Table1[[#This Row],[Ngày]])</f>
        <v/>
      </c>
      <c r="E2918" s="27" t="str">
        <f>IF(Table1[[#This Row],[Ngày2]]="","",MONTH(Table1[[#This Row],[Ngày2]]))</f>
        <v/>
      </c>
      <c r="G2918" s="5">
        <f>IF(AND(Table1[[#This Row],[Số phiếu thu]]&lt;&gt;"",Table1[[#This Row],[Số phiếu chi]]=""),"T",IF(AND(Table1[[#This Row],[Số phiếu thu]]="",Table1[[#This Row],[Số phiếu chi]]&lt;&gt;""),"C",0))</f>
        <v>0</v>
      </c>
    </row>
    <row r="2919" spans="4:7" x14ac:dyDescent="0.25">
      <c r="D2919" s="2" t="str">
        <f>IF(Table1[[#This Row],[Ngày]]="","",Table1[[#This Row],[Ngày]])</f>
        <v/>
      </c>
      <c r="E2919" s="27" t="str">
        <f>IF(Table1[[#This Row],[Ngày2]]="","",MONTH(Table1[[#This Row],[Ngày2]]))</f>
        <v/>
      </c>
      <c r="G2919" s="5">
        <f>IF(AND(Table1[[#This Row],[Số phiếu thu]]&lt;&gt;"",Table1[[#This Row],[Số phiếu chi]]=""),"T",IF(AND(Table1[[#This Row],[Số phiếu thu]]="",Table1[[#This Row],[Số phiếu chi]]&lt;&gt;""),"C",0))</f>
        <v>0</v>
      </c>
    </row>
    <row r="2920" spans="4:7" x14ac:dyDescent="0.25">
      <c r="D2920" s="2" t="str">
        <f>IF(Table1[[#This Row],[Ngày]]="","",Table1[[#This Row],[Ngày]])</f>
        <v/>
      </c>
      <c r="E2920" s="27" t="str">
        <f>IF(Table1[[#This Row],[Ngày2]]="","",MONTH(Table1[[#This Row],[Ngày2]]))</f>
        <v/>
      </c>
      <c r="G2920" s="5">
        <f>IF(AND(Table1[[#This Row],[Số phiếu thu]]&lt;&gt;"",Table1[[#This Row],[Số phiếu chi]]=""),"T",IF(AND(Table1[[#This Row],[Số phiếu thu]]="",Table1[[#This Row],[Số phiếu chi]]&lt;&gt;""),"C",0))</f>
        <v>0</v>
      </c>
    </row>
    <row r="2921" spans="4:7" x14ac:dyDescent="0.25">
      <c r="D2921" s="2" t="str">
        <f>IF(Table1[[#This Row],[Ngày]]="","",Table1[[#This Row],[Ngày]])</f>
        <v/>
      </c>
      <c r="E2921" s="27" t="str">
        <f>IF(Table1[[#This Row],[Ngày2]]="","",MONTH(Table1[[#This Row],[Ngày2]]))</f>
        <v/>
      </c>
      <c r="G2921" s="5">
        <f>IF(AND(Table1[[#This Row],[Số phiếu thu]]&lt;&gt;"",Table1[[#This Row],[Số phiếu chi]]=""),"T",IF(AND(Table1[[#This Row],[Số phiếu thu]]="",Table1[[#This Row],[Số phiếu chi]]&lt;&gt;""),"C",0))</f>
        <v>0</v>
      </c>
    </row>
    <row r="2922" spans="4:7" x14ac:dyDescent="0.25">
      <c r="D2922" s="2" t="str">
        <f>IF(Table1[[#This Row],[Ngày]]="","",Table1[[#This Row],[Ngày]])</f>
        <v/>
      </c>
      <c r="E2922" s="27" t="str">
        <f>IF(Table1[[#This Row],[Ngày2]]="","",MONTH(Table1[[#This Row],[Ngày2]]))</f>
        <v/>
      </c>
      <c r="G2922" s="5">
        <f>IF(AND(Table1[[#This Row],[Số phiếu thu]]&lt;&gt;"",Table1[[#This Row],[Số phiếu chi]]=""),"T",IF(AND(Table1[[#This Row],[Số phiếu thu]]="",Table1[[#This Row],[Số phiếu chi]]&lt;&gt;""),"C",0))</f>
        <v>0</v>
      </c>
    </row>
    <row r="2923" spans="4:7" x14ac:dyDescent="0.25">
      <c r="D2923" s="2" t="str">
        <f>IF(Table1[[#This Row],[Ngày]]="","",Table1[[#This Row],[Ngày]])</f>
        <v/>
      </c>
      <c r="E2923" s="27" t="str">
        <f>IF(Table1[[#This Row],[Ngày2]]="","",MONTH(Table1[[#This Row],[Ngày2]]))</f>
        <v/>
      </c>
      <c r="G2923" s="5">
        <f>IF(AND(Table1[[#This Row],[Số phiếu thu]]&lt;&gt;"",Table1[[#This Row],[Số phiếu chi]]=""),"T",IF(AND(Table1[[#This Row],[Số phiếu thu]]="",Table1[[#This Row],[Số phiếu chi]]&lt;&gt;""),"C",0))</f>
        <v>0</v>
      </c>
    </row>
    <row r="2924" spans="4:7" x14ac:dyDescent="0.25">
      <c r="D2924" s="2" t="str">
        <f>IF(Table1[[#This Row],[Ngày]]="","",Table1[[#This Row],[Ngày]])</f>
        <v/>
      </c>
      <c r="E2924" s="27" t="str">
        <f>IF(Table1[[#This Row],[Ngày2]]="","",MONTH(Table1[[#This Row],[Ngày2]]))</f>
        <v/>
      </c>
      <c r="G2924" s="5">
        <f>IF(AND(Table1[[#This Row],[Số phiếu thu]]&lt;&gt;"",Table1[[#This Row],[Số phiếu chi]]=""),"T",IF(AND(Table1[[#This Row],[Số phiếu thu]]="",Table1[[#This Row],[Số phiếu chi]]&lt;&gt;""),"C",0))</f>
        <v>0</v>
      </c>
    </row>
    <row r="2925" spans="4:7" x14ac:dyDescent="0.25">
      <c r="D2925" s="2" t="str">
        <f>IF(Table1[[#This Row],[Ngày]]="","",Table1[[#This Row],[Ngày]])</f>
        <v/>
      </c>
      <c r="E2925" s="27" t="str">
        <f>IF(Table1[[#This Row],[Ngày2]]="","",MONTH(Table1[[#This Row],[Ngày2]]))</f>
        <v/>
      </c>
      <c r="G2925" s="5">
        <f>IF(AND(Table1[[#This Row],[Số phiếu thu]]&lt;&gt;"",Table1[[#This Row],[Số phiếu chi]]=""),"T",IF(AND(Table1[[#This Row],[Số phiếu thu]]="",Table1[[#This Row],[Số phiếu chi]]&lt;&gt;""),"C",0))</f>
        <v>0</v>
      </c>
    </row>
    <row r="2926" spans="4:7" x14ac:dyDescent="0.25">
      <c r="D2926" s="2" t="str">
        <f>IF(Table1[[#This Row],[Ngày]]="","",Table1[[#This Row],[Ngày]])</f>
        <v/>
      </c>
      <c r="E2926" s="27" t="str">
        <f>IF(Table1[[#This Row],[Ngày2]]="","",MONTH(Table1[[#This Row],[Ngày2]]))</f>
        <v/>
      </c>
      <c r="G2926" s="5">
        <f>IF(AND(Table1[[#This Row],[Số phiếu thu]]&lt;&gt;"",Table1[[#This Row],[Số phiếu chi]]=""),"T",IF(AND(Table1[[#This Row],[Số phiếu thu]]="",Table1[[#This Row],[Số phiếu chi]]&lt;&gt;""),"C",0))</f>
        <v>0</v>
      </c>
    </row>
    <row r="2927" spans="4:7" x14ac:dyDescent="0.25">
      <c r="D2927" s="2" t="str">
        <f>IF(Table1[[#This Row],[Ngày]]="","",Table1[[#This Row],[Ngày]])</f>
        <v/>
      </c>
      <c r="E2927" s="27" t="str">
        <f>IF(Table1[[#This Row],[Ngày2]]="","",MONTH(Table1[[#This Row],[Ngày2]]))</f>
        <v/>
      </c>
      <c r="G2927" s="5">
        <f>IF(AND(Table1[[#This Row],[Số phiếu thu]]&lt;&gt;"",Table1[[#This Row],[Số phiếu chi]]=""),"T",IF(AND(Table1[[#This Row],[Số phiếu thu]]="",Table1[[#This Row],[Số phiếu chi]]&lt;&gt;""),"C",0))</f>
        <v>0</v>
      </c>
    </row>
    <row r="2928" spans="4:7" x14ac:dyDescent="0.25">
      <c r="D2928" s="2" t="str">
        <f>IF(Table1[[#This Row],[Ngày]]="","",Table1[[#This Row],[Ngày]])</f>
        <v/>
      </c>
      <c r="E2928" s="27" t="str">
        <f>IF(Table1[[#This Row],[Ngày2]]="","",MONTH(Table1[[#This Row],[Ngày2]]))</f>
        <v/>
      </c>
      <c r="G2928" s="5">
        <f>IF(AND(Table1[[#This Row],[Số phiếu thu]]&lt;&gt;"",Table1[[#This Row],[Số phiếu chi]]=""),"T",IF(AND(Table1[[#This Row],[Số phiếu thu]]="",Table1[[#This Row],[Số phiếu chi]]&lt;&gt;""),"C",0))</f>
        <v>0</v>
      </c>
    </row>
    <row r="2929" spans="4:7" x14ac:dyDescent="0.25">
      <c r="D2929" s="2" t="str">
        <f>IF(Table1[[#This Row],[Ngày]]="","",Table1[[#This Row],[Ngày]])</f>
        <v/>
      </c>
      <c r="E2929" s="27" t="str">
        <f>IF(Table1[[#This Row],[Ngày2]]="","",MONTH(Table1[[#This Row],[Ngày2]]))</f>
        <v/>
      </c>
      <c r="G2929" s="5">
        <f>IF(AND(Table1[[#This Row],[Số phiếu thu]]&lt;&gt;"",Table1[[#This Row],[Số phiếu chi]]=""),"T",IF(AND(Table1[[#This Row],[Số phiếu thu]]="",Table1[[#This Row],[Số phiếu chi]]&lt;&gt;""),"C",0))</f>
        <v>0</v>
      </c>
    </row>
    <row r="2930" spans="4:7" x14ac:dyDescent="0.25">
      <c r="D2930" s="2" t="str">
        <f>IF(Table1[[#This Row],[Ngày]]="","",Table1[[#This Row],[Ngày]])</f>
        <v/>
      </c>
      <c r="E2930" s="27" t="str">
        <f>IF(Table1[[#This Row],[Ngày2]]="","",MONTH(Table1[[#This Row],[Ngày2]]))</f>
        <v/>
      </c>
      <c r="G2930" s="5">
        <f>IF(AND(Table1[[#This Row],[Số phiếu thu]]&lt;&gt;"",Table1[[#This Row],[Số phiếu chi]]=""),"T",IF(AND(Table1[[#This Row],[Số phiếu thu]]="",Table1[[#This Row],[Số phiếu chi]]&lt;&gt;""),"C",0))</f>
        <v>0</v>
      </c>
    </row>
    <row r="2931" spans="4:7" x14ac:dyDescent="0.25">
      <c r="D2931" s="2" t="str">
        <f>IF(Table1[[#This Row],[Ngày]]="","",Table1[[#This Row],[Ngày]])</f>
        <v/>
      </c>
      <c r="E2931" s="27" t="str">
        <f>IF(Table1[[#This Row],[Ngày2]]="","",MONTH(Table1[[#This Row],[Ngày2]]))</f>
        <v/>
      </c>
      <c r="G2931" s="5">
        <f>IF(AND(Table1[[#This Row],[Số phiếu thu]]&lt;&gt;"",Table1[[#This Row],[Số phiếu chi]]=""),"T",IF(AND(Table1[[#This Row],[Số phiếu thu]]="",Table1[[#This Row],[Số phiếu chi]]&lt;&gt;""),"C",0))</f>
        <v>0</v>
      </c>
    </row>
    <row r="2932" spans="4:7" x14ac:dyDescent="0.25">
      <c r="D2932" s="2" t="str">
        <f>IF(Table1[[#This Row],[Ngày]]="","",Table1[[#This Row],[Ngày]])</f>
        <v/>
      </c>
      <c r="E2932" s="27" t="str">
        <f>IF(Table1[[#This Row],[Ngày2]]="","",MONTH(Table1[[#This Row],[Ngày2]]))</f>
        <v/>
      </c>
      <c r="G2932" s="5">
        <f>IF(AND(Table1[[#This Row],[Số phiếu thu]]&lt;&gt;"",Table1[[#This Row],[Số phiếu chi]]=""),"T",IF(AND(Table1[[#This Row],[Số phiếu thu]]="",Table1[[#This Row],[Số phiếu chi]]&lt;&gt;""),"C",0))</f>
        <v>0</v>
      </c>
    </row>
    <row r="2933" spans="4:7" x14ac:dyDescent="0.25">
      <c r="D2933" s="2" t="str">
        <f>IF(Table1[[#This Row],[Ngày]]="","",Table1[[#This Row],[Ngày]])</f>
        <v/>
      </c>
      <c r="E2933" s="27" t="str">
        <f>IF(Table1[[#This Row],[Ngày2]]="","",MONTH(Table1[[#This Row],[Ngày2]]))</f>
        <v/>
      </c>
      <c r="G2933" s="5">
        <f>IF(AND(Table1[[#This Row],[Số phiếu thu]]&lt;&gt;"",Table1[[#This Row],[Số phiếu chi]]=""),"T",IF(AND(Table1[[#This Row],[Số phiếu thu]]="",Table1[[#This Row],[Số phiếu chi]]&lt;&gt;""),"C",0))</f>
        <v>0</v>
      </c>
    </row>
    <row r="2934" spans="4:7" x14ac:dyDescent="0.25">
      <c r="D2934" s="2" t="str">
        <f>IF(Table1[[#This Row],[Ngày]]="","",Table1[[#This Row],[Ngày]])</f>
        <v/>
      </c>
      <c r="E2934" s="27" t="str">
        <f>IF(Table1[[#This Row],[Ngày2]]="","",MONTH(Table1[[#This Row],[Ngày2]]))</f>
        <v/>
      </c>
      <c r="G2934" s="5">
        <f>IF(AND(Table1[[#This Row],[Số phiếu thu]]&lt;&gt;"",Table1[[#This Row],[Số phiếu chi]]=""),"T",IF(AND(Table1[[#This Row],[Số phiếu thu]]="",Table1[[#This Row],[Số phiếu chi]]&lt;&gt;""),"C",0))</f>
        <v>0</v>
      </c>
    </row>
    <row r="2935" spans="4:7" x14ac:dyDescent="0.25">
      <c r="D2935" s="2" t="str">
        <f>IF(Table1[[#This Row],[Ngày]]="","",Table1[[#This Row],[Ngày]])</f>
        <v/>
      </c>
      <c r="E2935" s="27" t="str">
        <f>IF(Table1[[#This Row],[Ngày2]]="","",MONTH(Table1[[#This Row],[Ngày2]]))</f>
        <v/>
      </c>
      <c r="G2935" s="5">
        <f>IF(AND(Table1[[#This Row],[Số phiếu thu]]&lt;&gt;"",Table1[[#This Row],[Số phiếu chi]]=""),"T",IF(AND(Table1[[#This Row],[Số phiếu thu]]="",Table1[[#This Row],[Số phiếu chi]]&lt;&gt;""),"C",0))</f>
        <v>0</v>
      </c>
    </row>
    <row r="2936" spans="4:7" x14ac:dyDescent="0.25">
      <c r="D2936" s="2" t="str">
        <f>IF(Table1[[#This Row],[Ngày]]="","",Table1[[#This Row],[Ngày]])</f>
        <v/>
      </c>
      <c r="E2936" s="27" t="str">
        <f>IF(Table1[[#This Row],[Ngày2]]="","",MONTH(Table1[[#This Row],[Ngày2]]))</f>
        <v/>
      </c>
      <c r="G2936" s="5">
        <f>IF(AND(Table1[[#This Row],[Số phiếu thu]]&lt;&gt;"",Table1[[#This Row],[Số phiếu chi]]=""),"T",IF(AND(Table1[[#This Row],[Số phiếu thu]]="",Table1[[#This Row],[Số phiếu chi]]&lt;&gt;""),"C",0))</f>
        <v>0</v>
      </c>
    </row>
    <row r="2937" spans="4:7" x14ac:dyDescent="0.25">
      <c r="D2937" s="2" t="str">
        <f>IF(Table1[[#This Row],[Ngày]]="","",Table1[[#This Row],[Ngày]])</f>
        <v/>
      </c>
      <c r="E2937" s="27" t="str">
        <f>IF(Table1[[#This Row],[Ngày2]]="","",MONTH(Table1[[#This Row],[Ngày2]]))</f>
        <v/>
      </c>
      <c r="G2937" s="5">
        <f>IF(AND(Table1[[#This Row],[Số phiếu thu]]&lt;&gt;"",Table1[[#This Row],[Số phiếu chi]]=""),"T",IF(AND(Table1[[#This Row],[Số phiếu thu]]="",Table1[[#This Row],[Số phiếu chi]]&lt;&gt;""),"C",0))</f>
        <v>0</v>
      </c>
    </row>
    <row r="2938" spans="4:7" x14ac:dyDescent="0.25">
      <c r="D2938" s="2" t="str">
        <f>IF(Table1[[#This Row],[Ngày]]="","",Table1[[#This Row],[Ngày]])</f>
        <v/>
      </c>
      <c r="E2938" s="27" t="str">
        <f>IF(Table1[[#This Row],[Ngày2]]="","",MONTH(Table1[[#This Row],[Ngày2]]))</f>
        <v/>
      </c>
      <c r="G2938" s="5">
        <f>IF(AND(Table1[[#This Row],[Số phiếu thu]]&lt;&gt;"",Table1[[#This Row],[Số phiếu chi]]=""),"T",IF(AND(Table1[[#This Row],[Số phiếu thu]]="",Table1[[#This Row],[Số phiếu chi]]&lt;&gt;""),"C",0))</f>
        <v>0</v>
      </c>
    </row>
    <row r="2939" spans="4:7" x14ac:dyDescent="0.25">
      <c r="D2939" s="2" t="str">
        <f>IF(Table1[[#This Row],[Ngày]]="","",Table1[[#This Row],[Ngày]])</f>
        <v/>
      </c>
      <c r="E2939" s="27" t="str">
        <f>IF(Table1[[#This Row],[Ngày2]]="","",MONTH(Table1[[#This Row],[Ngày2]]))</f>
        <v/>
      </c>
      <c r="G2939" s="5">
        <f>IF(AND(Table1[[#This Row],[Số phiếu thu]]&lt;&gt;"",Table1[[#This Row],[Số phiếu chi]]=""),"T",IF(AND(Table1[[#This Row],[Số phiếu thu]]="",Table1[[#This Row],[Số phiếu chi]]&lt;&gt;""),"C",0))</f>
        <v>0</v>
      </c>
    </row>
    <row r="2940" spans="4:7" x14ac:dyDescent="0.25">
      <c r="D2940" s="2" t="str">
        <f>IF(Table1[[#This Row],[Ngày]]="","",Table1[[#This Row],[Ngày]])</f>
        <v/>
      </c>
      <c r="E2940" s="27" t="str">
        <f>IF(Table1[[#This Row],[Ngày2]]="","",MONTH(Table1[[#This Row],[Ngày2]]))</f>
        <v/>
      </c>
      <c r="G2940" s="5">
        <f>IF(AND(Table1[[#This Row],[Số phiếu thu]]&lt;&gt;"",Table1[[#This Row],[Số phiếu chi]]=""),"T",IF(AND(Table1[[#This Row],[Số phiếu thu]]="",Table1[[#This Row],[Số phiếu chi]]&lt;&gt;""),"C",0))</f>
        <v>0</v>
      </c>
    </row>
    <row r="2941" spans="4:7" x14ac:dyDescent="0.25">
      <c r="D2941" s="2" t="str">
        <f>IF(Table1[[#This Row],[Ngày]]="","",Table1[[#This Row],[Ngày]])</f>
        <v/>
      </c>
      <c r="E2941" s="27" t="str">
        <f>IF(Table1[[#This Row],[Ngày2]]="","",MONTH(Table1[[#This Row],[Ngày2]]))</f>
        <v/>
      </c>
      <c r="G2941" s="5">
        <f>IF(AND(Table1[[#This Row],[Số phiếu thu]]&lt;&gt;"",Table1[[#This Row],[Số phiếu chi]]=""),"T",IF(AND(Table1[[#This Row],[Số phiếu thu]]="",Table1[[#This Row],[Số phiếu chi]]&lt;&gt;""),"C",0))</f>
        <v>0</v>
      </c>
    </row>
    <row r="2942" spans="4:7" x14ac:dyDescent="0.25">
      <c r="D2942" s="2" t="str">
        <f>IF(Table1[[#This Row],[Ngày]]="","",Table1[[#This Row],[Ngày]])</f>
        <v/>
      </c>
      <c r="E2942" s="27" t="str">
        <f>IF(Table1[[#This Row],[Ngày2]]="","",MONTH(Table1[[#This Row],[Ngày2]]))</f>
        <v/>
      </c>
      <c r="G2942" s="5">
        <f>IF(AND(Table1[[#This Row],[Số phiếu thu]]&lt;&gt;"",Table1[[#This Row],[Số phiếu chi]]=""),"T",IF(AND(Table1[[#This Row],[Số phiếu thu]]="",Table1[[#This Row],[Số phiếu chi]]&lt;&gt;""),"C",0))</f>
        <v>0</v>
      </c>
    </row>
    <row r="2943" spans="4:7" x14ac:dyDescent="0.25">
      <c r="D2943" s="2" t="str">
        <f>IF(Table1[[#This Row],[Ngày]]="","",Table1[[#This Row],[Ngày]])</f>
        <v/>
      </c>
      <c r="E2943" s="27" t="str">
        <f>IF(Table1[[#This Row],[Ngày2]]="","",MONTH(Table1[[#This Row],[Ngày2]]))</f>
        <v/>
      </c>
      <c r="G2943" s="5">
        <f>IF(AND(Table1[[#This Row],[Số phiếu thu]]&lt;&gt;"",Table1[[#This Row],[Số phiếu chi]]=""),"T",IF(AND(Table1[[#This Row],[Số phiếu thu]]="",Table1[[#This Row],[Số phiếu chi]]&lt;&gt;""),"C",0))</f>
        <v>0</v>
      </c>
    </row>
    <row r="2944" spans="4:7" x14ac:dyDescent="0.25">
      <c r="D2944" s="2" t="str">
        <f>IF(Table1[[#This Row],[Ngày]]="","",Table1[[#This Row],[Ngày]])</f>
        <v/>
      </c>
      <c r="E2944" s="27" t="str">
        <f>IF(Table1[[#This Row],[Ngày2]]="","",MONTH(Table1[[#This Row],[Ngày2]]))</f>
        <v/>
      </c>
      <c r="G2944" s="5">
        <f>IF(AND(Table1[[#This Row],[Số phiếu thu]]&lt;&gt;"",Table1[[#This Row],[Số phiếu chi]]=""),"T",IF(AND(Table1[[#This Row],[Số phiếu thu]]="",Table1[[#This Row],[Số phiếu chi]]&lt;&gt;""),"C",0))</f>
        <v>0</v>
      </c>
    </row>
    <row r="2945" spans="4:7" x14ac:dyDescent="0.25">
      <c r="D2945" s="2" t="str">
        <f>IF(Table1[[#This Row],[Ngày]]="","",Table1[[#This Row],[Ngày]])</f>
        <v/>
      </c>
      <c r="E2945" s="27" t="str">
        <f>IF(Table1[[#This Row],[Ngày2]]="","",MONTH(Table1[[#This Row],[Ngày2]]))</f>
        <v/>
      </c>
      <c r="G2945" s="5">
        <f>IF(AND(Table1[[#This Row],[Số phiếu thu]]&lt;&gt;"",Table1[[#This Row],[Số phiếu chi]]=""),"T",IF(AND(Table1[[#This Row],[Số phiếu thu]]="",Table1[[#This Row],[Số phiếu chi]]&lt;&gt;""),"C",0))</f>
        <v>0</v>
      </c>
    </row>
    <row r="2946" spans="4:7" x14ac:dyDescent="0.25">
      <c r="D2946" s="2" t="str">
        <f>IF(Table1[[#This Row],[Ngày]]="","",Table1[[#This Row],[Ngày]])</f>
        <v/>
      </c>
      <c r="E2946" s="27" t="str">
        <f>IF(Table1[[#This Row],[Ngày2]]="","",MONTH(Table1[[#This Row],[Ngày2]]))</f>
        <v/>
      </c>
      <c r="G2946" s="5">
        <f>IF(AND(Table1[[#This Row],[Số phiếu thu]]&lt;&gt;"",Table1[[#This Row],[Số phiếu chi]]=""),"T",IF(AND(Table1[[#This Row],[Số phiếu thu]]="",Table1[[#This Row],[Số phiếu chi]]&lt;&gt;""),"C",0))</f>
        <v>0</v>
      </c>
    </row>
    <row r="2947" spans="4:7" x14ac:dyDescent="0.25">
      <c r="D2947" s="2" t="str">
        <f>IF(Table1[[#This Row],[Ngày]]="","",Table1[[#This Row],[Ngày]])</f>
        <v/>
      </c>
      <c r="E2947" s="27" t="str">
        <f>IF(Table1[[#This Row],[Ngày2]]="","",MONTH(Table1[[#This Row],[Ngày2]]))</f>
        <v/>
      </c>
      <c r="G2947" s="5">
        <f>IF(AND(Table1[[#This Row],[Số phiếu thu]]&lt;&gt;"",Table1[[#This Row],[Số phiếu chi]]=""),"T",IF(AND(Table1[[#This Row],[Số phiếu thu]]="",Table1[[#This Row],[Số phiếu chi]]&lt;&gt;""),"C",0))</f>
        <v>0</v>
      </c>
    </row>
    <row r="2948" spans="4:7" x14ac:dyDescent="0.25">
      <c r="D2948" s="2" t="str">
        <f>IF(Table1[[#This Row],[Ngày]]="","",Table1[[#This Row],[Ngày]])</f>
        <v/>
      </c>
      <c r="E2948" s="27" t="str">
        <f>IF(Table1[[#This Row],[Ngày2]]="","",MONTH(Table1[[#This Row],[Ngày2]]))</f>
        <v/>
      </c>
      <c r="G2948" s="5">
        <f>IF(AND(Table1[[#This Row],[Số phiếu thu]]&lt;&gt;"",Table1[[#This Row],[Số phiếu chi]]=""),"T",IF(AND(Table1[[#This Row],[Số phiếu thu]]="",Table1[[#This Row],[Số phiếu chi]]&lt;&gt;""),"C",0))</f>
        <v>0</v>
      </c>
    </row>
    <row r="2949" spans="4:7" x14ac:dyDescent="0.25">
      <c r="D2949" s="2" t="str">
        <f>IF(Table1[[#This Row],[Ngày]]="","",Table1[[#This Row],[Ngày]])</f>
        <v/>
      </c>
      <c r="E2949" s="27" t="str">
        <f>IF(Table1[[#This Row],[Ngày2]]="","",MONTH(Table1[[#This Row],[Ngày2]]))</f>
        <v/>
      </c>
      <c r="G2949" s="5">
        <f>IF(AND(Table1[[#This Row],[Số phiếu thu]]&lt;&gt;"",Table1[[#This Row],[Số phiếu chi]]=""),"T",IF(AND(Table1[[#This Row],[Số phiếu thu]]="",Table1[[#This Row],[Số phiếu chi]]&lt;&gt;""),"C",0))</f>
        <v>0</v>
      </c>
    </row>
    <row r="2950" spans="4:7" x14ac:dyDescent="0.25">
      <c r="D2950" s="2" t="str">
        <f>IF(Table1[[#This Row],[Ngày]]="","",Table1[[#This Row],[Ngày]])</f>
        <v/>
      </c>
      <c r="E2950" s="27" t="str">
        <f>IF(Table1[[#This Row],[Ngày2]]="","",MONTH(Table1[[#This Row],[Ngày2]]))</f>
        <v/>
      </c>
      <c r="G2950" s="5">
        <f>IF(AND(Table1[[#This Row],[Số phiếu thu]]&lt;&gt;"",Table1[[#This Row],[Số phiếu chi]]=""),"T",IF(AND(Table1[[#This Row],[Số phiếu thu]]="",Table1[[#This Row],[Số phiếu chi]]&lt;&gt;""),"C",0))</f>
        <v>0</v>
      </c>
    </row>
    <row r="2951" spans="4:7" x14ac:dyDescent="0.25">
      <c r="D2951" s="2" t="str">
        <f>IF(Table1[[#This Row],[Ngày]]="","",Table1[[#This Row],[Ngày]])</f>
        <v/>
      </c>
      <c r="E2951" s="27" t="str">
        <f>IF(Table1[[#This Row],[Ngày2]]="","",MONTH(Table1[[#This Row],[Ngày2]]))</f>
        <v/>
      </c>
      <c r="G2951" s="5">
        <f>IF(AND(Table1[[#This Row],[Số phiếu thu]]&lt;&gt;"",Table1[[#This Row],[Số phiếu chi]]=""),"T",IF(AND(Table1[[#This Row],[Số phiếu thu]]="",Table1[[#This Row],[Số phiếu chi]]&lt;&gt;""),"C",0))</f>
        <v>0</v>
      </c>
    </row>
    <row r="2952" spans="4:7" x14ac:dyDescent="0.25">
      <c r="D2952" s="2" t="str">
        <f>IF(Table1[[#This Row],[Ngày]]="","",Table1[[#This Row],[Ngày]])</f>
        <v/>
      </c>
      <c r="E2952" s="27" t="str">
        <f>IF(Table1[[#This Row],[Ngày2]]="","",MONTH(Table1[[#This Row],[Ngày2]]))</f>
        <v/>
      </c>
      <c r="G2952" s="5">
        <f>IF(AND(Table1[[#This Row],[Số phiếu thu]]&lt;&gt;"",Table1[[#This Row],[Số phiếu chi]]=""),"T",IF(AND(Table1[[#This Row],[Số phiếu thu]]="",Table1[[#This Row],[Số phiếu chi]]&lt;&gt;""),"C",0))</f>
        <v>0</v>
      </c>
    </row>
    <row r="2953" spans="4:7" x14ac:dyDescent="0.25">
      <c r="D2953" s="2" t="str">
        <f>IF(Table1[[#This Row],[Ngày]]="","",Table1[[#This Row],[Ngày]])</f>
        <v/>
      </c>
      <c r="E2953" s="27" t="str">
        <f>IF(Table1[[#This Row],[Ngày2]]="","",MONTH(Table1[[#This Row],[Ngày2]]))</f>
        <v/>
      </c>
      <c r="G2953" s="5">
        <f>IF(AND(Table1[[#This Row],[Số phiếu thu]]&lt;&gt;"",Table1[[#This Row],[Số phiếu chi]]=""),"T",IF(AND(Table1[[#This Row],[Số phiếu thu]]="",Table1[[#This Row],[Số phiếu chi]]&lt;&gt;""),"C",0))</f>
        <v>0</v>
      </c>
    </row>
    <row r="2954" spans="4:7" x14ac:dyDescent="0.25">
      <c r="D2954" s="2" t="str">
        <f>IF(Table1[[#This Row],[Ngày]]="","",Table1[[#This Row],[Ngày]])</f>
        <v/>
      </c>
      <c r="E2954" s="27" t="str">
        <f>IF(Table1[[#This Row],[Ngày2]]="","",MONTH(Table1[[#This Row],[Ngày2]]))</f>
        <v/>
      </c>
      <c r="G2954" s="5">
        <f>IF(AND(Table1[[#This Row],[Số phiếu thu]]&lt;&gt;"",Table1[[#This Row],[Số phiếu chi]]=""),"T",IF(AND(Table1[[#This Row],[Số phiếu thu]]="",Table1[[#This Row],[Số phiếu chi]]&lt;&gt;""),"C",0))</f>
        <v>0</v>
      </c>
    </row>
    <row r="2955" spans="4:7" x14ac:dyDescent="0.25">
      <c r="D2955" s="2" t="str">
        <f>IF(Table1[[#This Row],[Ngày]]="","",Table1[[#This Row],[Ngày]])</f>
        <v/>
      </c>
      <c r="E2955" s="27" t="str">
        <f>IF(Table1[[#This Row],[Ngày2]]="","",MONTH(Table1[[#This Row],[Ngày2]]))</f>
        <v/>
      </c>
      <c r="G2955" s="5">
        <f>IF(AND(Table1[[#This Row],[Số phiếu thu]]&lt;&gt;"",Table1[[#This Row],[Số phiếu chi]]=""),"T",IF(AND(Table1[[#This Row],[Số phiếu thu]]="",Table1[[#This Row],[Số phiếu chi]]&lt;&gt;""),"C",0))</f>
        <v>0</v>
      </c>
    </row>
    <row r="2956" spans="4:7" x14ac:dyDescent="0.25">
      <c r="D2956" s="2" t="str">
        <f>IF(Table1[[#This Row],[Ngày]]="","",Table1[[#This Row],[Ngày]])</f>
        <v/>
      </c>
      <c r="E2956" s="27" t="str">
        <f>IF(Table1[[#This Row],[Ngày2]]="","",MONTH(Table1[[#This Row],[Ngày2]]))</f>
        <v/>
      </c>
      <c r="G2956" s="5">
        <f>IF(AND(Table1[[#This Row],[Số phiếu thu]]&lt;&gt;"",Table1[[#This Row],[Số phiếu chi]]=""),"T",IF(AND(Table1[[#This Row],[Số phiếu thu]]="",Table1[[#This Row],[Số phiếu chi]]&lt;&gt;""),"C",0))</f>
        <v>0</v>
      </c>
    </row>
    <row r="2957" spans="4:7" x14ac:dyDescent="0.25">
      <c r="D2957" s="2" t="str">
        <f>IF(Table1[[#This Row],[Ngày]]="","",Table1[[#This Row],[Ngày]])</f>
        <v/>
      </c>
      <c r="E2957" s="27" t="str">
        <f>IF(Table1[[#This Row],[Ngày2]]="","",MONTH(Table1[[#This Row],[Ngày2]]))</f>
        <v/>
      </c>
      <c r="G2957" s="5">
        <f>IF(AND(Table1[[#This Row],[Số phiếu thu]]&lt;&gt;"",Table1[[#This Row],[Số phiếu chi]]=""),"T",IF(AND(Table1[[#This Row],[Số phiếu thu]]="",Table1[[#This Row],[Số phiếu chi]]&lt;&gt;""),"C",0))</f>
        <v>0</v>
      </c>
    </row>
    <row r="2958" spans="4:7" x14ac:dyDescent="0.25">
      <c r="D2958" s="2" t="str">
        <f>IF(Table1[[#This Row],[Ngày]]="","",Table1[[#This Row],[Ngày]])</f>
        <v/>
      </c>
      <c r="E2958" s="27" t="str">
        <f>IF(Table1[[#This Row],[Ngày2]]="","",MONTH(Table1[[#This Row],[Ngày2]]))</f>
        <v/>
      </c>
      <c r="G2958" s="5">
        <f>IF(AND(Table1[[#This Row],[Số phiếu thu]]&lt;&gt;"",Table1[[#This Row],[Số phiếu chi]]=""),"T",IF(AND(Table1[[#This Row],[Số phiếu thu]]="",Table1[[#This Row],[Số phiếu chi]]&lt;&gt;""),"C",0))</f>
        <v>0</v>
      </c>
    </row>
    <row r="2959" spans="4:7" x14ac:dyDescent="0.25">
      <c r="D2959" s="2" t="str">
        <f>IF(Table1[[#This Row],[Ngày]]="","",Table1[[#This Row],[Ngày]])</f>
        <v/>
      </c>
      <c r="E2959" s="27" t="str">
        <f>IF(Table1[[#This Row],[Ngày2]]="","",MONTH(Table1[[#This Row],[Ngày2]]))</f>
        <v/>
      </c>
      <c r="G2959" s="5">
        <f>IF(AND(Table1[[#This Row],[Số phiếu thu]]&lt;&gt;"",Table1[[#This Row],[Số phiếu chi]]=""),"T",IF(AND(Table1[[#This Row],[Số phiếu thu]]="",Table1[[#This Row],[Số phiếu chi]]&lt;&gt;""),"C",0))</f>
        <v>0</v>
      </c>
    </row>
    <row r="2960" spans="4:7" x14ac:dyDescent="0.25">
      <c r="D2960" s="2" t="str">
        <f>IF(Table1[[#This Row],[Ngày]]="","",Table1[[#This Row],[Ngày]])</f>
        <v/>
      </c>
      <c r="E2960" s="27" t="str">
        <f>IF(Table1[[#This Row],[Ngày2]]="","",MONTH(Table1[[#This Row],[Ngày2]]))</f>
        <v/>
      </c>
      <c r="G2960" s="5">
        <f>IF(AND(Table1[[#This Row],[Số phiếu thu]]&lt;&gt;"",Table1[[#This Row],[Số phiếu chi]]=""),"T",IF(AND(Table1[[#This Row],[Số phiếu thu]]="",Table1[[#This Row],[Số phiếu chi]]&lt;&gt;""),"C",0))</f>
        <v>0</v>
      </c>
    </row>
    <row r="2961" spans="4:7" x14ac:dyDescent="0.25">
      <c r="D2961" s="2" t="str">
        <f>IF(Table1[[#This Row],[Ngày]]="","",Table1[[#This Row],[Ngày]])</f>
        <v/>
      </c>
      <c r="E2961" s="27" t="str">
        <f>IF(Table1[[#This Row],[Ngày2]]="","",MONTH(Table1[[#This Row],[Ngày2]]))</f>
        <v/>
      </c>
      <c r="G2961" s="5">
        <f>IF(AND(Table1[[#This Row],[Số phiếu thu]]&lt;&gt;"",Table1[[#This Row],[Số phiếu chi]]=""),"T",IF(AND(Table1[[#This Row],[Số phiếu thu]]="",Table1[[#This Row],[Số phiếu chi]]&lt;&gt;""),"C",0))</f>
        <v>0</v>
      </c>
    </row>
    <row r="2962" spans="4:7" x14ac:dyDescent="0.25">
      <c r="D2962" s="2" t="str">
        <f>IF(Table1[[#This Row],[Ngày]]="","",Table1[[#This Row],[Ngày]])</f>
        <v/>
      </c>
      <c r="E2962" s="27" t="str">
        <f>IF(Table1[[#This Row],[Ngày2]]="","",MONTH(Table1[[#This Row],[Ngày2]]))</f>
        <v/>
      </c>
      <c r="G2962" s="5">
        <f>IF(AND(Table1[[#This Row],[Số phiếu thu]]&lt;&gt;"",Table1[[#This Row],[Số phiếu chi]]=""),"T",IF(AND(Table1[[#This Row],[Số phiếu thu]]="",Table1[[#This Row],[Số phiếu chi]]&lt;&gt;""),"C",0))</f>
        <v>0</v>
      </c>
    </row>
    <row r="2963" spans="4:7" x14ac:dyDescent="0.25">
      <c r="D2963" s="2" t="str">
        <f>IF(Table1[[#This Row],[Ngày]]="","",Table1[[#This Row],[Ngày]])</f>
        <v/>
      </c>
      <c r="E2963" s="27" t="str">
        <f>IF(Table1[[#This Row],[Ngày2]]="","",MONTH(Table1[[#This Row],[Ngày2]]))</f>
        <v/>
      </c>
      <c r="G2963" s="5">
        <f>IF(AND(Table1[[#This Row],[Số phiếu thu]]&lt;&gt;"",Table1[[#This Row],[Số phiếu chi]]=""),"T",IF(AND(Table1[[#This Row],[Số phiếu thu]]="",Table1[[#This Row],[Số phiếu chi]]&lt;&gt;""),"C",0))</f>
        <v>0</v>
      </c>
    </row>
    <row r="2964" spans="4:7" x14ac:dyDescent="0.25">
      <c r="D2964" s="2" t="str">
        <f>IF(Table1[[#This Row],[Ngày]]="","",Table1[[#This Row],[Ngày]])</f>
        <v/>
      </c>
      <c r="E2964" s="27" t="str">
        <f>IF(Table1[[#This Row],[Ngày2]]="","",MONTH(Table1[[#This Row],[Ngày2]]))</f>
        <v/>
      </c>
      <c r="G2964" s="5">
        <f>IF(AND(Table1[[#This Row],[Số phiếu thu]]&lt;&gt;"",Table1[[#This Row],[Số phiếu chi]]=""),"T",IF(AND(Table1[[#This Row],[Số phiếu thu]]="",Table1[[#This Row],[Số phiếu chi]]&lt;&gt;""),"C",0))</f>
        <v>0</v>
      </c>
    </row>
    <row r="2965" spans="4:7" x14ac:dyDescent="0.25">
      <c r="D2965" s="2" t="str">
        <f>IF(Table1[[#This Row],[Ngày]]="","",Table1[[#This Row],[Ngày]])</f>
        <v/>
      </c>
      <c r="E2965" s="27" t="str">
        <f>IF(Table1[[#This Row],[Ngày2]]="","",MONTH(Table1[[#This Row],[Ngày2]]))</f>
        <v/>
      </c>
      <c r="G2965" s="5">
        <f>IF(AND(Table1[[#This Row],[Số phiếu thu]]&lt;&gt;"",Table1[[#This Row],[Số phiếu chi]]=""),"T",IF(AND(Table1[[#This Row],[Số phiếu thu]]="",Table1[[#This Row],[Số phiếu chi]]&lt;&gt;""),"C",0))</f>
        <v>0</v>
      </c>
    </row>
    <row r="2966" spans="4:7" x14ac:dyDescent="0.25">
      <c r="D2966" s="2" t="str">
        <f>IF(Table1[[#This Row],[Ngày]]="","",Table1[[#This Row],[Ngày]])</f>
        <v/>
      </c>
      <c r="E2966" s="27" t="str">
        <f>IF(Table1[[#This Row],[Ngày2]]="","",MONTH(Table1[[#This Row],[Ngày2]]))</f>
        <v/>
      </c>
      <c r="G2966" s="5">
        <f>IF(AND(Table1[[#This Row],[Số phiếu thu]]&lt;&gt;"",Table1[[#This Row],[Số phiếu chi]]=""),"T",IF(AND(Table1[[#This Row],[Số phiếu thu]]="",Table1[[#This Row],[Số phiếu chi]]&lt;&gt;""),"C",0))</f>
        <v>0</v>
      </c>
    </row>
    <row r="2967" spans="4:7" x14ac:dyDescent="0.25">
      <c r="D2967" s="2" t="str">
        <f>IF(Table1[[#This Row],[Ngày]]="","",Table1[[#This Row],[Ngày]])</f>
        <v/>
      </c>
      <c r="E2967" s="27" t="str">
        <f>IF(Table1[[#This Row],[Ngày2]]="","",MONTH(Table1[[#This Row],[Ngày2]]))</f>
        <v/>
      </c>
      <c r="G2967" s="5">
        <f>IF(AND(Table1[[#This Row],[Số phiếu thu]]&lt;&gt;"",Table1[[#This Row],[Số phiếu chi]]=""),"T",IF(AND(Table1[[#This Row],[Số phiếu thu]]="",Table1[[#This Row],[Số phiếu chi]]&lt;&gt;""),"C",0))</f>
        <v>0</v>
      </c>
    </row>
    <row r="2968" spans="4:7" x14ac:dyDescent="0.25">
      <c r="D2968" s="2" t="str">
        <f>IF(Table1[[#This Row],[Ngày]]="","",Table1[[#This Row],[Ngày]])</f>
        <v/>
      </c>
      <c r="E2968" s="27" t="str">
        <f>IF(Table1[[#This Row],[Ngày2]]="","",MONTH(Table1[[#This Row],[Ngày2]]))</f>
        <v/>
      </c>
      <c r="G2968" s="5">
        <f>IF(AND(Table1[[#This Row],[Số phiếu thu]]&lt;&gt;"",Table1[[#This Row],[Số phiếu chi]]=""),"T",IF(AND(Table1[[#This Row],[Số phiếu thu]]="",Table1[[#This Row],[Số phiếu chi]]&lt;&gt;""),"C",0))</f>
        <v>0</v>
      </c>
    </row>
    <row r="2969" spans="4:7" x14ac:dyDescent="0.25">
      <c r="D2969" s="2" t="str">
        <f>IF(Table1[[#This Row],[Ngày]]="","",Table1[[#This Row],[Ngày]])</f>
        <v/>
      </c>
      <c r="E2969" s="27" t="str">
        <f>IF(Table1[[#This Row],[Ngày2]]="","",MONTH(Table1[[#This Row],[Ngày2]]))</f>
        <v/>
      </c>
      <c r="G2969" s="5">
        <f>IF(AND(Table1[[#This Row],[Số phiếu thu]]&lt;&gt;"",Table1[[#This Row],[Số phiếu chi]]=""),"T",IF(AND(Table1[[#This Row],[Số phiếu thu]]="",Table1[[#This Row],[Số phiếu chi]]&lt;&gt;""),"C",0))</f>
        <v>0</v>
      </c>
    </row>
    <row r="2970" spans="4:7" x14ac:dyDescent="0.25">
      <c r="D2970" s="2" t="str">
        <f>IF(Table1[[#This Row],[Ngày]]="","",Table1[[#This Row],[Ngày]])</f>
        <v/>
      </c>
      <c r="E2970" s="27" t="str">
        <f>IF(Table1[[#This Row],[Ngày2]]="","",MONTH(Table1[[#This Row],[Ngày2]]))</f>
        <v/>
      </c>
      <c r="G2970" s="5">
        <f>IF(AND(Table1[[#This Row],[Số phiếu thu]]&lt;&gt;"",Table1[[#This Row],[Số phiếu chi]]=""),"T",IF(AND(Table1[[#This Row],[Số phiếu thu]]="",Table1[[#This Row],[Số phiếu chi]]&lt;&gt;""),"C",0))</f>
        <v>0</v>
      </c>
    </row>
    <row r="2971" spans="4:7" x14ac:dyDescent="0.25">
      <c r="D2971" s="2" t="str">
        <f>IF(Table1[[#This Row],[Ngày]]="","",Table1[[#This Row],[Ngày]])</f>
        <v/>
      </c>
      <c r="E2971" s="27" t="str">
        <f>IF(Table1[[#This Row],[Ngày2]]="","",MONTH(Table1[[#This Row],[Ngày2]]))</f>
        <v/>
      </c>
      <c r="G2971" s="5">
        <f>IF(AND(Table1[[#This Row],[Số phiếu thu]]&lt;&gt;"",Table1[[#This Row],[Số phiếu chi]]=""),"T",IF(AND(Table1[[#This Row],[Số phiếu thu]]="",Table1[[#This Row],[Số phiếu chi]]&lt;&gt;""),"C",0))</f>
        <v>0</v>
      </c>
    </row>
    <row r="2972" spans="4:7" x14ac:dyDescent="0.25">
      <c r="D2972" s="2" t="str">
        <f>IF(Table1[[#This Row],[Ngày]]="","",Table1[[#This Row],[Ngày]])</f>
        <v/>
      </c>
      <c r="E2972" s="27" t="str">
        <f>IF(Table1[[#This Row],[Ngày2]]="","",MONTH(Table1[[#This Row],[Ngày2]]))</f>
        <v/>
      </c>
      <c r="G2972" s="5">
        <f>IF(AND(Table1[[#This Row],[Số phiếu thu]]&lt;&gt;"",Table1[[#This Row],[Số phiếu chi]]=""),"T",IF(AND(Table1[[#This Row],[Số phiếu thu]]="",Table1[[#This Row],[Số phiếu chi]]&lt;&gt;""),"C",0))</f>
        <v>0</v>
      </c>
    </row>
    <row r="2973" spans="4:7" x14ac:dyDescent="0.25">
      <c r="D2973" s="2" t="str">
        <f>IF(Table1[[#This Row],[Ngày]]="","",Table1[[#This Row],[Ngày]])</f>
        <v/>
      </c>
      <c r="E2973" s="27" t="str">
        <f>IF(Table1[[#This Row],[Ngày2]]="","",MONTH(Table1[[#This Row],[Ngày2]]))</f>
        <v/>
      </c>
      <c r="G2973" s="5">
        <f>IF(AND(Table1[[#This Row],[Số phiếu thu]]&lt;&gt;"",Table1[[#This Row],[Số phiếu chi]]=""),"T",IF(AND(Table1[[#This Row],[Số phiếu thu]]="",Table1[[#This Row],[Số phiếu chi]]&lt;&gt;""),"C",0))</f>
        <v>0</v>
      </c>
    </row>
    <row r="2974" spans="4:7" x14ac:dyDescent="0.25">
      <c r="D2974" s="2" t="str">
        <f>IF(Table1[[#This Row],[Ngày]]="","",Table1[[#This Row],[Ngày]])</f>
        <v/>
      </c>
      <c r="E2974" s="27" t="str">
        <f>IF(Table1[[#This Row],[Ngày2]]="","",MONTH(Table1[[#This Row],[Ngày2]]))</f>
        <v/>
      </c>
      <c r="G2974" s="5">
        <f>IF(AND(Table1[[#This Row],[Số phiếu thu]]&lt;&gt;"",Table1[[#This Row],[Số phiếu chi]]=""),"T",IF(AND(Table1[[#This Row],[Số phiếu thu]]="",Table1[[#This Row],[Số phiếu chi]]&lt;&gt;""),"C",0))</f>
        <v>0</v>
      </c>
    </row>
    <row r="2975" spans="4:7" x14ac:dyDescent="0.25">
      <c r="D2975" s="2" t="str">
        <f>IF(Table1[[#This Row],[Ngày]]="","",Table1[[#This Row],[Ngày]])</f>
        <v/>
      </c>
      <c r="E2975" s="27" t="str">
        <f>IF(Table1[[#This Row],[Ngày2]]="","",MONTH(Table1[[#This Row],[Ngày2]]))</f>
        <v/>
      </c>
      <c r="G2975" s="5">
        <f>IF(AND(Table1[[#This Row],[Số phiếu thu]]&lt;&gt;"",Table1[[#This Row],[Số phiếu chi]]=""),"T",IF(AND(Table1[[#This Row],[Số phiếu thu]]="",Table1[[#This Row],[Số phiếu chi]]&lt;&gt;""),"C",0))</f>
        <v>0</v>
      </c>
    </row>
    <row r="2976" spans="4:7" x14ac:dyDescent="0.25">
      <c r="D2976" s="2" t="str">
        <f>IF(Table1[[#This Row],[Ngày]]="","",Table1[[#This Row],[Ngày]])</f>
        <v/>
      </c>
      <c r="E2976" s="27" t="str">
        <f>IF(Table1[[#This Row],[Ngày2]]="","",MONTH(Table1[[#This Row],[Ngày2]]))</f>
        <v/>
      </c>
      <c r="G2976" s="5">
        <f>IF(AND(Table1[[#This Row],[Số phiếu thu]]&lt;&gt;"",Table1[[#This Row],[Số phiếu chi]]=""),"T",IF(AND(Table1[[#This Row],[Số phiếu thu]]="",Table1[[#This Row],[Số phiếu chi]]&lt;&gt;""),"C",0))</f>
        <v>0</v>
      </c>
    </row>
    <row r="2977" spans="4:7" x14ac:dyDescent="0.25">
      <c r="D2977" s="2" t="str">
        <f>IF(Table1[[#This Row],[Ngày]]="","",Table1[[#This Row],[Ngày]])</f>
        <v/>
      </c>
      <c r="E2977" s="27" t="str">
        <f>IF(Table1[[#This Row],[Ngày2]]="","",MONTH(Table1[[#This Row],[Ngày2]]))</f>
        <v/>
      </c>
      <c r="G2977" s="5">
        <f>IF(AND(Table1[[#This Row],[Số phiếu thu]]&lt;&gt;"",Table1[[#This Row],[Số phiếu chi]]=""),"T",IF(AND(Table1[[#This Row],[Số phiếu thu]]="",Table1[[#This Row],[Số phiếu chi]]&lt;&gt;""),"C",0))</f>
        <v>0</v>
      </c>
    </row>
    <row r="2978" spans="4:7" x14ac:dyDescent="0.25">
      <c r="D2978" s="2" t="str">
        <f>IF(Table1[[#This Row],[Ngày]]="","",Table1[[#This Row],[Ngày]])</f>
        <v/>
      </c>
      <c r="E2978" s="27" t="str">
        <f>IF(Table1[[#This Row],[Ngày2]]="","",MONTH(Table1[[#This Row],[Ngày2]]))</f>
        <v/>
      </c>
      <c r="G2978" s="5">
        <f>IF(AND(Table1[[#This Row],[Số phiếu thu]]&lt;&gt;"",Table1[[#This Row],[Số phiếu chi]]=""),"T",IF(AND(Table1[[#This Row],[Số phiếu thu]]="",Table1[[#This Row],[Số phiếu chi]]&lt;&gt;""),"C",0))</f>
        <v>0</v>
      </c>
    </row>
    <row r="2979" spans="4:7" x14ac:dyDescent="0.25">
      <c r="D2979" s="2" t="str">
        <f>IF(Table1[[#This Row],[Ngày]]="","",Table1[[#This Row],[Ngày]])</f>
        <v/>
      </c>
      <c r="E2979" s="27" t="str">
        <f>IF(Table1[[#This Row],[Ngày2]]="","",MONTH(Table1[[#This Row],[Ngày2]]))</f>
        <v/>
      </c>
      <c r="G2979" s="5">
        <f>IF(AND(Table1[[#This Row],[Số phiếu thu]]&lt;&gt;"",Table1[[#This Row],[Số phiếu chi]]=""),"T",IF(AND(Table1[[#This Row],[Số phiếu thu]]="",Table1[[#This Row],[Số phiếu chi]]&lt;&gt;""),"C",0))</f>
        <v>0</v>
      </c>
    </row>
    <row r="2980" spans="4:7" x14ac:dyDescent="0.25">
      <c r="D2980" s="2" t="str">
        <f>IF(Table1[[#This Row],[Ngày]]="","",Table1[[#This Row],[Ngày]])</f>
        <v/>
      </c>
      <c r="E2980" s="27" t="str">
        <f>IF(Table1[[#This Row],[Ngày2]]="","",MONTH(Table1[[#This Row],[Ngày2]]))</f>
        <v/>
      </c>
      <c r="G2980" s="5">
        <f>IF(AND(Table1[[#This Row],[Số phiếu thu]]&lt;&gt;"",Table1[[#This Row],[Số phiếu chi]]=""),"T",IF(AND(Table1[[#This Row],[Số phiếu thu]]="",Table1[[#This Row],[Số phiếu chi]]&lt;&gt;""),"C",0))</f>
        <v>0</v>
      </c>
    </row>
    <row r="2981" spans="4:7" x14ac:dyDescent="0.25">
      <c r="D2981" s="2" t="str">
        <f>IF(Table1[[#This Row],[Ngày]]="","",Table1[[#This Row],[Ngày]])</f>
        <v/>
      </c>
      <c r="E2981" s="27" t="str">
        <f>IF(Table1[[#This Row],[Ngày2]]="","",MONTH(Table1[[#This Row],[Ngày2]]))</f>
        <v/>
      </c>
      <c r="G2981" s="5">
        <f>IF(AND(Table1[[#This Row],[Số phiếu thu]]&lt;&gt;"",Table1[[#This Row],[Số phiếu chi]]=""),"T",IF(AND(Table1[[#This Row],[Số phiếu thu]]="",Table1[[#This Row],[Số phiếu chi]]&lt;&gt;""),"C",0))</f>
        <v>0</v>
      </c>
    </row>
    <row r="2982" spans="4:7" x14ac:dyDescent="0.25">
      <c r="D2982" s="2" t="str">
        <f>IF(Table1[[#This Row],[Ngày]]="","",Table1[[#This Row],[Ngày]])</f>
        <v/>
      </c>
      <c r="E2982" s="27" t="str">
        <f>IF(Table1[[#This Row],[Ngày2]]="","",MONTH(Table1[[#This Row],[Ngày2]]))</f>
        <v/>
      </c>
      <c r="G2982" s="5">
        <f>IF(AND(Table1[[#This Row],[Số phiếu thu]]&lt;&gt;"",Table1[[#This Row],[Số phiếu chi]]=""),"T",IF(AND(Table1[[#This Row],[Số phiếu thu]]="",Table1[[#This Row],[Số phiếu chi]]&lt;&gt;""),"C",0))</f>
        <v>0</v>
      </c>
    </row>
    <row r="2983" spans="4:7" x14ac:dyDescent="0.25">
      <c r="D2983" s="2" t="str">
        <f>IF(Table1[[#This Row],[Ngày]]="","",Table1[[#This Row],[Ngày]])</f>
        <v/>
      </c>
      <c r="E2983" s="27" t="str">
        <f>IF(Table1[[#This Row],[Ngày2]]="","",MONTH(Table1[[#This Row],[Ngày2]]))</f>
        <v/>
      </c>
      <c r="G2983" s="5">
        <f>IF(AND(Table1[[#This Row],[Số phiếu thu]]&lt;&gt;"",Table1[[#This Row],[Số phiếu chi]]=""),"T",IF(AND(Table1[[#This Row],[Số phiếu thu]]="",Table1[[#This Row],[Số phiếu chi]]&lt;&gt;""),"C",0))</f>
        <v>0</v>
      </c>
    </row>
    <row r="2984" spans="4:7" x14ac:dyDescent="0.25">
      <c r="D2984" s="2" t="str">
        <f>IF(Table1[[#This Row],[Ngày]]="","",Table1[[#This Row],[Ngày]])</f>
        <v/>
      </c>
      <c r="E2984" s="27" t="str">
        <f>IF(Table1[[#This Row],[Ngày2]]="","",MONTH(Table1[[#This Row],[Ngày2]]))</f>
        <v/>
      </c>
      <c r="G2984" s="5">
        <f>IF(AND(Table1[[#This Row],[Số phiếu thu]]&lt;&gt;"",Table1[[#This Row],[Số phiếu chi]]=""),"T",IF(AND(Table1[[#This Row],[Số phiếu thu]]="",Table1[[#This Row],[Số phiếu chi]]&lt;&gt;""),"C",0))</f>
        <v>0</v>
      </c>
    </row>
    <row r="2985" spans="4:7" x14ac:dyDescent="0.25">
      <c r="D2985" s="2" t="str">
        <f>IF(Table1[[#This Row],[Ngày]]="","",Table1[[#This Row],[Ngày]])</f>
        <v/>
      </c>
      <c r="E2985" s="27" t="str">
        <f>IF(Table1[[#This Row],[Ngày2]]="","",MONTH(Table1[[#This Row],[Ngày2]]))</f>
        <v/>
      </c>
      <c r="G2985" s="5">
        <f>IF(AND(Table1[[#This Row],[Số phiếu thu]]&lt;&gt;"",Table1[[#This Row],[Số phiếu chi]]=""),"T",IF(AND(Table1[[#This Row],[Số phiếu thu]]="",Table1[[#This Row],[Số phiếu chi]]&lt;&gt;""),"C",0))</f>
        <v>0</v>
      </c>
    </row>
    <row r="2986" spans="4:7" x14ac:dyDescent="0.25">
      <c r="D2986" s="2" t="str">
        <f>IF(Table1[[#This Row],[Ngày]]="","",Table1[[#This Row],[Ngày]])</f>
        <v/>
      </c>
      <c r="E2986" s="27" t="str">
        <f>IF(Table1[[#This Row],[Ngày2]]="","",MONTH(Table1[[#This Row],[Ngày2]]))</f>
        <v/>
      </c>
      <c r="G2986" s="5">
        <f>IF(AND(Table1[[#This Row],[Số phiếu thu]]&lt;&gt;"",Table1[[#This Row],[Số phiếu chi]]=""),"T",IF(AND(Table1[[#This Row],[Số phiếu thu]]="",Table1[[#This Row],[Số phiếu chi]]&lt;&gt;""),"C",0))</f>
        <v>0</v>
      </c>
    </row>
    <row r="2987" spans="4:7" x14ac:dyDescent="0.25">
      <c r="D2987" s="2" t="str">
        <f>IF(Table1[[#This Row],[Ngày]]="","",Table1[[#This Row],[Ngày]])</f>
        <v/>
      </c>
      <c r="E2987" s="27" t="str">
        <f>IF(Table1[[#This Row],[Ngày2]]="","",MONTH(Table1[[#This Row],[Ngày2]]))</f>
        <v/>
      </c>
      <c r="G2987" s="5">
        <f>IF(AND(Table1[[#This Row],[Số phiếu thu]]&lt;&gt;"",Table1[[#This Row],[Số phiếu chi]]=""),"T",IF(AND(Table1[[#This Row],[Số phiếu thu]]="",Table1[[#This Row],[Số phiếu chi]]&lt;&gt;""),"C",0))</f>
        <v>0</v>
      </c>
    </row>
    <row r="2988" spans="4:7" x14ac:dyDescent="0.25">
      <c r="D2988" s="2" t="str">
        <f>IF(Table1[[#This Row],[Ngày]]="","",Table1[[#This Row],[Ngày]])</f>
        <v/>
      </c>
      <c r="E2988" s="27" t="str">
        <f>IF(Table1[[#This Row],[Ngày2]]="","",MONTH(Table1[[#This Row],[Ngày2]]))</f>
        <v/>
      </c>
      <c r="G2988" s="5">
        <f>IF(AND(Table1[[#This Row],[Số phiếu thu]]&lt;&gt;"",Table1[[#This Row],[Số phiếu chi]]=""),"T",IF(AND(Table1[[#This Row],[Số phiếu thu]]="",Table1[[#This Row],[Số phiếu chi]]&lt;&gt;""),"C",0))</f>
        <v>0</v>
      </c>
    </row>
    <row r="2989" spans="4:7" x14ac:dyDescent="0.25">
      <c r="D2989" s="2" t="str">
        <f>IF(Table1[[#This Row],[Ngày]]="","",Table1[[#This Row],[Ngày]])</f>
        <v/>
      </c>
      <c r="E2989" s="27" t="str">
        <f>IF(Table1[[#This Row],[Ngày2]]="","",MONTH(Table1[[#This Row],[Ngày2]]))</f>
        <v/>
      </c>
      <c r="G2989" s="5">
        <f>IF(AND(Table1[[#This Row],[Số phiếu thu]]&lt;&gt;"",Table1[[#This Row],[Số phiếu chi]]=""),"T",IF(AND(Table1[[#This Row],[Số phiếu thu]]="",Table1[[#This Row],[Số phiếu chi]]&lt;&gt;""),"C",0))</f>
        <v>0</v>
      </c>
    </row>
    <row r="2990" spans="4:7" x14ac:dyDescent="0.25">
      <c r="D2990" s="2" t="str">
        <f>IF(Table1[[#This Row],[Ngày]]="","",Table1[[#This Row],[Ngày]])</f>
        <v/>
      </c>
      <c r="E2990" s="27" t="str">
        <f>IF(Table1[[#This Row],[Ngày2]]="","",MONTH(Table1[[#This Row],[Ngày2]]))</f>
        <v/>
      </c>
      <c r="G2990" s="5">
        <f>IF(AND(Table1[[#This Row],[Số phiếu thu]]&lt;&gt;"",Table1[[#This Row],[Số phiếu chi]]=""),"T",IF(AND(Table1[[#This Row],[Số phiếu thu]]="",Table1[[#This Row],[Số phiếu chi]]&lt;&gt;""),"C",0))</f>
        <v>0</v>
      </c>
    </row>
    <row r="2991" spans="4:7" x14ac:dyDescent="0.25">
      <c r="D2991" s="2" t="str">
        <f>IF(Table1[[#This Row],[Ngày]]="","",Table1[[#This Row],[Ngày]])</f>
        <v/>
      </c>
      <c r="E2991" s="27" t="str">
        <f>IF(Table1[[#This Row],[Ngày2]]="","",MONTH(Table1[[#This Row],[Ngày2]]))</f>
        <v/>
      </c>
      <c r="G2991" s="5">
        <f>IF(AND(Table1[[#This Row],[Số phiếu thu]]&lt;&gt;"",Table1[[#This Row],[Số phiếu chi]]=""),"T",IF(AND(Table1[[#This Row],[Số phiếu thu]]="",Table1[[#This Row],[Số phiếu chi]]&lt;&gt;""),"C",0))</f>
        <v>0</v>
      </c>
    </row>
    <row r="2992" spans="4:7" x14ac:dyDescent="0.25">
      <c r="D2992" s="2" t="str">
        <f>IF(Table1[[#This Row],[Ngày]]="","",Table1[[#This Row],[Ngày]])</f>
        <v/>
      </c>
      <c r="E2992" s="27" t="str">
        <f>IF(Table1[[#This Row],[Ngày2]]="","",MONTH(Table1[[#This Row],[Ngày2]]))</f>
        <v/>
      </c>
      <c r="G2992" s="5">
        <f>IF(AND(Table1[[#This Row],[Số phiếu thu]]&lt;&gt;"",Table1[[#This Row],[Số phiếu chi]]=""),"T",IF(AND(Table1[[#This Row],[Số phiếu thu]]="",Table1[[#This Row],[Số phiếu chi]]&lt;&gt;""),"C",0))</f>
        <v>0</v>
      </c>
    </row>
    <row r="2993" spans="4:7" x14ac:dyDescent="0.25">
      <c r="D2993" s="2" t="str">
        <f>IF(Table1[[#This Row],[Ngày]]="","",Table1[[#This Row],[Ngày]])</f>
        <v/>
      </c>
      <c r="E2993" s="27" t="str">
        <f>IF(Table1[[#This Row],[Ngày2]]="","",MONTH(Table1[[#This Row],[Ngày2]]))</f>
        <v/>
      </c>
      <c r="G2993" s="5">
        <f>IF(AND(Table1[[#This Row],[Số phiếu thu]]&lt;&gt;"",Table1[[#This Row],[Số phiếu chi]]=""),"T",IF(AND(Table1[[#This Row],[Số phiếu thu]]="",Table1[[#This Row],[Số phiếu chi]]&lt;&gt;""),"C",0))</f>
        <v>0</v>
      </c>
    </row>
    <row r="2994" spans="4:7" x14ac:dyDescent="0.25">
      <c r="D2994" s="2" t="str">
        <f>IF(Table1[[#This Row],[Ngày]]="","",Table1[[#This Row],[Ngày]])</f>
        <v/>
      </c>
      <c r="E2994" s="27" t="str">
        <f>IF(Table1[[#This Row],[Ngày2]]="","",MONTH(Table1[[#This Row],[Ngày2]]))</f>
        <v/>
      </c>
      <c r="G2994" s="5">
        <f>IF(AND(Table1[[#This Row],[Số phiếu thu]]&lt;&gt;"",Table1[[#This Row],[Số phiếu chi]]=""),"T",IF(AND(Table1[[#This Row],[Số phiếu thu]]="",Table1[[#This Row],[Số phiếu chi]]&lt;&gt;""),"C",0))</f>
        <v>0</v>
      </c>
    </row>
    <row r="2995" spans="4:7" x14ac:dyDescent="0.25">
      <c r="D2995" s="2" t="str">
        <f>IF(Table1[[#This Row],[Ngày]]="","",Table1[[#This Row],[Ngày]])</f>
        <v/>
      </c>
      <c r="E2995" s="27" t="str">
        <f>IF(Table1[[#This Row],[Ngày2]]="","",MONTH(Table1[[#This Row],[Ngày2]]))</f>
        <v/>
      </c>
      <c r="G2995" s="5">
        <f>IF(AND(Table1[[#This Row],[Số phiếu thu]]&lt;&gt;"",Table1[[#This Row],[Số phiếu chi]]=""),"T",IF(AND(Table1[[#This Row],[Số phiếu thu]]="",Table1[[#This Row],[Số phiếu chi]]&lt;&gt;""),"C",0))</f>
        <v>0</v>
      </c>
    </row>
    <row r="2996" spans="4:7" x14ac:dyDescent="0.25">
      <c r="D2996" s="2" t="str">
        <f>IF(Table1[[#This Row],[Ngày]]="","",Table1[[#This Row],[Ngày]])</f>
        <v/>
      </c>
      <c r="E2996" s="27" t="str">
        <f>IF(Table1[[#This Row],[Ngày2]]="","",MONTH(Table1[[#This Row],[Ngày2]]))</f>
        <v/>
      </c>
      <c r="G2996" s="5">
        <f>IF(AND(Table1[[#This Row],[Số phiếu thu]]&lt;&gt;"",Table1[[#This Row],[Số phiếu chi]]=""),"T",IF(AND(Table1[[#This Row],[Số phiếu thu]]="",Table1[[#This Row],[Số phiếu chi]]&lt;&gt;""),"C",0))</f>
        <v>0</v>
      </c>
    </row>
    <row r="2997" spans="4:7" x14ac:dyDescent="0.25">
      <c r="D2997" s="2" t="str">
        <f>IF(Table1[[#This Row],[Ngày]]="","",Table1[[#This Row],[Ngày]])</f>
        <v/>
      </c>
      <c r="E2997" s="27" t="str">
        <f>IF(Table1[[#This Row],[Ngày2]]="","",MONTH(Table1[[#This Row],[Ngày2]]))</f>
        <v/>
      </c>
      <c r="G2997" s="5">
        <f>IF(AND(Table1[[#This Row],[Số phiếu thu]]&lt;&gt;"",Table1[[#This Row],[Số phiếu chi]]=""),"T",IF(AND(Table1[[#This Row],[Số phiếu thu]]="",Table1[[#This Row],[Số phiếu chi]]&lt;&gt;""),"C",0))</f>
        <v>0</v>
      </c>
    </row>
    <row r="2998" spans="4:7" x14ac:dyDescent="0.25">
      <c r="D2998" s="2" t="str">
        <f>IF(Table1[[#This Row],[Ngày]]="","",Table1[[#This Row],[Ngày]])</f>
        <v/>
      </c>
      <c r="E2998" s="27" t="str">
        <f>IF(Table1[[#This Row],[Ngày2]]="","",MONTH(Table1[[#This Row],[Ngày2]]))</f>
        <v/>
      </c>
      <c r="G2998" s="5">
        <f>IF(AND(Table1[[#This Row],[Số phiếu thu]]&lt;&gt;"",Table1[[#This Row],[Số phiếu chi]]=""),"T",IF(AND(Table1[[#This Row],[Số phiếu thu]]="",Table1[[#This Row],[Số phiếu chi]]&lt;&gt;""),"C",0))</f>
        <v>0</v>
      </c>
    </row>
    <row r="2999" spans="4:7" x14ac:dyDescent="0.25">
      <c r="D2999" s="2" t="str">
        <f>IF(Table1[[#This Row],[Ngày]]="","",Table1[[#This Row],[Ngày]])</f>
        <v/>
      </c>
      <c r="E2999" s="27" t="str">
        <f>IF(Table1[[#This Row],[Ngày2]]="","",MONTH(Table1[[#This Row],[Ngày2]]))</f>
        <v/>
      </c>
      <c r="G2999" s="5">
        <f>IF(AND(Table1[[#This Row],[Số phiếu thu]]&lt;&gt;"",Table1[[#This Row],[Số phiếu chi]]=""),"T",IF(AND(Table1[[#This Row],[Số phiếu thu]]="",Table1[[#This Row],[Số phiếu chi]]&lt;&gt;""),"C",0))</f>
        <v>0</v>
      </c>
    </row>
    <row r="3000" spans="4:7" x14ac:dyDescent="0.25">
      <c r="D3000" s="2" t="str">
        <f>IF(Table1[[#This Row],[Ngày]]="","",Table1[[#This Row],[Ngày]])</f>
        <v/>
      </c>
      <c r="E3000" s="27" t="str">
        <f>IF(Table1[[#This Row],[Ngày2]]="","",MONTH(Table1[[#This Row],[Ngày2]]))</f>
        <v/>
      </c>
      <c r="G3000" s="5">
        <f>IF(AND(Table1[[#This Row],[Số phiếu thu]]&lt;&gt;"",Table1[[#This Row],[Số phiếu chi]]=""),"T",IF(AND(Table1[[#This Row],[Số phiếu thu]]="",Table1[[#This Row],[Số phiếu chi]]&lt;&gt;""),"C",0))</f>
        <v>0</v>
      </c>
    </row>
    <row r="3001" spans="4:7" x14ac:dyDescent="0.25">
      <c r="D3001" s="2" t="str">
        <f>IF(Table1[[#This Row],[Ngày]]="","",Table1[[#This Row],[Ngày]])</f>
        <v/>
      </c>
      <c r="E3001" s="27" t="str">
        <f>IF(Table1[[#This Row],[Ngày2]]="","",MONTH(Table1[[#This Row],[Ngày2]]))</f>
        <v/>
      </c>
      <c r="G3001" s="5">
        <f>IF(AND(Table1[[#This Row],[Số phiếu thu]]&lt;&gt;"",Table1[[#This Row],[Số phiếu chi]]=""),"T",IF(AND(Table1[[#This Row],[Số phiếu thu]]="",Table1[[#This Row],[Số phiếu chi]]&lt;&gt;""),"C",0))</f>
        <v>0</v>
      </c>
    </row>
  </sheetData>
  <mergeCells count="2">
    <mergeCell ref="B3:C3"/>
    <mergeCell ref="K3:L3"/>
  </mergeCells>
  <dataValidations xWindow="286" yWindow="318" count="2">
    <dataValidation type="custom" allowBlank="1" showInputMessage="1" showErrorMessage="1" errorTitle="Sai" error="Đã  nhập số phiếu thu rồi" promptTitle="Lưu ý" prompt="Chỉ được nhập 1 bên (số phiếu thu hoặc số phiếu chi)" sqref="C5:C3001">
      <formula1>B5=""</formula1>
    </dataValidation>
    <dataValidation type="custom" allowBlank="1" showInputMessage="1" showErrorMessage="1" errorTitle="Sai" error="Đã nhập số phiếu chi rồi" promptTitle="Lưu ý" prompt="Chỉ được nhập 1 bên (số phiếu thu hoặc số phiếu chi)" sqref="B5:B3001">
      <formula1>C5=""</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xWindow="286" yWindow="318" count="3">
        <x14:dataValidation type="list" allowBlank="1" showInputMessage="1" showErrorMessage="1">
          <x14:formula1>
            <xm:f>TKQ!$A$5:$A$8</xm:f>
          </x14:formula1>
          <xm:sqref>I5:I3001</xm:sqref>
        </x14:dataValidation>
        <x14:dataValidation type="custom" allowBlank="1" showInputMessage="1" showErrorMessage="1" errorTitle="Sai năm" error="Nhập liệu sai năm đã chọn trước">
          <x14:formula1>
            <xm:f>YEAR(A5)=NAM!$C$5</xm:f>
          </x14:formula1>
          <xm:sqref>A5:A3001</xm:sqref>
        </x14:dataValidation>
        <x14:dataValidation type="list" allowBlank="1" showInputMessage="1" showErrorMessage="1">
          <x14:formula1>
            <xm:f>IF(G5="T",GD!A$4:A$7,IF(G5="C",GD!B$4:B$13,""))</xm:f>
          </x14:formula1>
          <xm:sqref>H5:H3001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pane xSplit="21" ySplit="22" topLeftCell="V23" activePane="bottomRight" state="frozen"/>
      <selection pane="topRight" activeCell="V1" sqref="V1"/>
      <selection pane="bottomLeft" activeCell="A23" sqref="A23"/>
      <selection pane="bottomRight"/>
    </sheetView>
  </sheetViews>
  <sheetFormatPr defaultRowHeight="15" x14ac:dyDescent="0.25"/>
  <cols>
    <col min="1" max="1" width="2.42578125" style="14" customWidth="1"/>
    <col min="2" max="2" width="3" style="14" customWidth="1"/>
    <col min="3" max="3" width="9.140625" style="14"/>
    <col min="4" max="4" width="4.85546875" style="14" customWidth="1"/>
    <col min="5" max="5" width="5.85546875" style="14" customWidth="1"/>
    <col min="6" max="6" width="3.42578125" style="14" customWidth="1"/>
    <col min="7" max="7" width="6" style="14" customWidth="1"/>
    <col min="8" max="8" width="4.5703125" style="14" customWidth="1"/>
    <col min="9" max="10" width="5.7109375" style="14" customWidth="1"/>
    <col min="11" max="11" width="5.28515625" style="14" customWidth="1"/>
    <col min="12" max="12" width="6.5703125" style="14" customWidth="1"/>
    <col min="13" max="13" width="3.7109375" style="14" customWidth="1"/>
    <col min="14" max="14" width="6" style="14" customWidth="1"/>
    <col min="15" max="15" width="3.5703125" style="14" customWidth="1"/>
    <col min="16" max="16" width="4.7109375" style="14" customWidth="1"/>
    <col min="17" max="17" width="11.28515625" style="14" customWidth="1"/>
    <col min="18" max="16384" width="9.140625" style="14"/>
  </cols>
  <sheetData>
    <row r="1" spans="1:17" x14ac:dyDescent="0.25">
      <c r="A1" s="24" t="str">
        <f>DN!$C$5</f>
        <v>Kế toán giá thành</v>
      </c>
      <c r="B1" s="15"/>
      <c r="C1" s="15"/>
      <c r="D1" s="15"/>
      <c r="E1" s="15"/>
      <c r="F1" s="15"/>
      <c r="G1" s="15"/>
      <c r="H1" s="15"/>
      <c r="I1" s="15"/>
      <c r="J1" s="15"/>
      <c r="K1" s="15"/>
      <c r="L1" s="15"/>
      <c r="M1" s="15"/>
      <c r="N1" s="24" t="s">
        <v>45</v>
      </c>
      <c r="O1" s="15"/>
      <c r="P1" s="15"/>
      <c r="Q1" s="15"/>
    </row>
    <row r="2" spans="1:17" x14ac:dyDescent="0.25">
      <c r="A2" s="15" t="str">
        <f>DN!$C$6</f>
        <v>https://www.facebook.com/ketoangiathanh</v>
      </c>
      <c r="B2" s="15"/>
      <c r="C2" s="15"/>
      <c r="D2" s="15"/>
      <c r="E2" s="15"/>
      <c r="F2" s="15"/>
      <c r="G2" s="15"/>
      <c r="H2" s="15"/>
      <c r="I2" s="15"/>
      <c r="J2" s="15"/>
      <c r="K2" s="15"/>
      <c r="L2" s="15" t="s">
        <v>46</v>
      </c>
      <c r="M2" s="15"/>
      <c r="N2" s="15"/>
      <c r="O2" s="15"/>
      <c r="P2" s="15"/>
      <c r="Q2" s="15"/>
    </row>
    <row r="3" spans="1:17" x14ac:dyDescent="0.25">
      <c r="A3" s="15"/>
      <c r="B3" s="15"/>
      <c r="C3" s="15"/>
      <c r="D3" s="15"/>
      <c r="E3" s="15"/>
      <c r="F3" s="15"/>
      <c r="G3" s="15"/>
      <c r="H3" s="15"/>
      <c r="I3" s="15"/>
      <c r="J3" s="15"/>
      <c r="K3" s="15"/>
      <c r="L3" s="15" t="s">
        <v>47</v>
      </c>
      <c r="M3" s="15"/>
      <c r="N3" s="15"/>
      <c r="O3" s="15"/>
      <c r="P3" s="15"/>
      <c r="Q3" s="15"/>
    </row>
    <row r="4" spans="1:17" ht="25.5" x14ac:dyDescent="0.35">
      <c r="A4" s="15"/>
      <c r="B4" s="15"/>
      <c r="C4" s="15"/>
      <c r="D4" s="60" t="s">
        <v>48</v>
      </c>
      <c r="E4" s="60"/>
      <c r="F4" s="60"/>
      <c r="G4" s="60"/>
      <c r="H4" s="60"/>
      <c r="I4" s="60"/>
      <c r="J4" s="60"/>
      <c r="K4" s="15"/>
      <c r="L4" s="15"/>
      <c r="M4" s="15"/>
      <c r="N4" s="15"/>
      <c r="O4" s="15"/>
      <c r="P4" s="15"/>
      <c r="Q4" s="15"/>
    </row>
    <row r="5" spans="1:17" x14ac:dyDescent="0.25">
      <c r="A5" s="15"/>
      <c r="B5" s="15"/>
      <c r="C5" s="15"/>
      <c r="D5" s="15"/>
      <c r="E5" s="15" t="s">
        <v>0</v>
      </c>
      <c r="F5" s="20">
        <f>DAY(VLOOKUP($O$6,PS!$C$5:$D$3001,2,0))</f>
        <v>1</v>
      </c>
      <c r="G5" s="15" t="s">
        <v>58</v>
      </c>
      <c r="H5" s="19">
        <f>MONTH(VLOOKUP($O$6,PS!$C$5:$D$3001,2,0))</f>
        <v>1</v>
      </c>
      <c r="I5" s="15" t="s">
        <v>59</v>
      </c>
      <c r="J5" s="23">
        <f>YEAR(VLOOKUP($O$6,PS!$C$5:$D$3001,2,0))</f>
        <v>2016</v>
      </c>
      <c r="K5" s="15"/>
      <c r="L5" s="15"/>
      <c r="M5" s="15"/>
      <c r="N5" s="15" t="s">
        <v>56</v>
      </c>
      <c r="O5" s="15"/>
      <c r="P5" s="62"/>
      <c r="Q5" s="62"/>
    </row>
    <row r="6" spans="1:17" x14ac:dyDescent="0.25">
      <c r="A6" s="15"/>
      <c r="B6" s="15"/>
      <c r="C6" s="15"/>
      <c r="D6" s="15"/>
      <c r="E6" s="15"/>
      <c r="F6" s="15"/>
      <c r="G6" s="15"/>
      <c r="H6" s="15"/>
      <c r="I6" s="15"/>
      <c r="J6" s="15"/>
      <c r="K6" s="15"/>
      <c r="L6" s="15"/>
      <c r="M6" s="15"/>
      <c r="N6" s="15" t="s">
        <v>57</v>
      </c>
      <c r="O6" s="61" t="s">
        <v>23</v>
      </c>
      <c r="P6" s="61"/>
      <c r="Q6" s="61"/>
    </row>
    <row r="7" spans="1:17" x14ac:dyDescent="0.25">
      <c r="A7" s="15"/>
      <c r="B7" s="15"/>
      <c r="C7" s="15"/>
      <c r="D7" s="15"/>
      <c r="E7" s="15"/>
      <c r="F7" s="15"/>
      <c r="G7" s="15"/>
      <c r="H7" s="15"/>
      <c r="I7" s="15"/>
      <c r="J7" s="15"/>
      <c r="K7" s="15"/>
      <c r="L7" s="15"/>
      <c r="M7" s="15"/>
      <c r="N7" s="15" t="s">
        <v>67</v>
      </c>
      <c r="O7" s="62" t="str">
        <f>VLOOKUP($O$6,PS!$C$5:$J$3001,7,0)</f>
        <v>111PKT</v>
      </c>
      <c r="P7" s="62"/>
      <c r="Q7" s="62"/>
    </row>
    <row r="8" spans="1:17" x14ac:dyDescent="0.25">
      <c r="A8" s="15"/>
      <c r="B8" s="15"/>
      <c r="C8" s="15"/>
      <c r="D8" s="15"/>
      <c r="E8" s="15"/>
      <c r="F8" s="15"/>
      <c r="G8" s="15"/>
      <c r="H8" s="15"/>
      <c r="I8" s="15"/>
      <c r="J8" s="15"/>
      <c r="K8" s="15"/>
      <c r="L8" s="15"/>
      <c r="M8" s="15"/>
      <c r="N8" s="15" t="s">
        <v>68</v>
      </c>
      <c r="O8" s="62" t="str">
        <f>VLOOKUP($O$6,PS!$C$5:$J$3001,8,0)</f>
        <v>642</v>
      </c>
      <c r="P8" s="62"/>
      <c r="Q8" s="62"/>
    </row>
    <row r="9" spans="1:17" x14ac:dyDescent="0.25">
      <c r="A9" s="15"/>
      <c r="B9" s="15"/>
      <c r="C9" s="15" t="s">
        <v>49</v>
      </c>
      <c r="D9" s="15"/>
      <c r="E9" s="15"/>
      <c r="F9" s="15"/>
      <c r="G9" s="62"/>
      <c r="H9" s="62"/>
      <c r="I9" s="62"/>
      <c r="J9" s="62"/>
      <c r="K9" s="62"/>
      <c r="L9" s="62"/>
      <c r="M9" s="62"/>
      <c r="N9" s="62"/>
      <c r="O9" s="62"/>
      <c r="P9" s="62"/>
      <c r="Q9" s="62"/>
    </row>
    <row r="10" spans="1:17" x14ac:dyDescent="0.25">
      <c r="A10" s="15"/>
      <c r="B10" s="15"/>
      <c r="C10" s="15" t="s">
        <v>50</v>
      </c>
      <c r="D10" s="62"/>
      <c r="E10" s="62"/>
      <c r="F10" s="62"/>
      <c r="G10" s="62"/>
      <c r="H10" s="62"/>
      <c r="I10" s="62"/>
      <c r="J10" s="62"/>
      <c r="K10" s="62"/>
      <c r="L10" s="62"/>
      <c r="M10" s="62"/>
      <c r="N10" s="62"/>
      <c r="O10" s="62"/>
      <c r="P10" s="62"/>
      <c r="Q10" s="62"/>
    </row>
    <row r="11" spans="1:17" x14ac:dyDescent="0.25">
      <c r="A11" s="15"/>
      <c r="B11" s="15"/>
      <c r="C11" s="15" t="s">
        <v>51</v>
      </c>
      <c r="D11" s="58">
        <f>VLOOKUP($O$6,PS!$C$5:$F$3001,3,0)</f>
        <v>1</v>
      </c>
      <c r="E11" s="58"/>
      <c r="F11" s="58"/>
      <c r="G11" s="58"/>
      <c r="H11" s="58"/>
      <c r="I11" s="58"/>
      <c r="J11" s="58"/>
      <c r="K11" s="58"/>
      <c r="L11" s="58"/>
      <c r="M11" s="58"/>
      <c r="N11" s="58"/>
      <c r="O11" s="58"/>
      <c r="P11" s="58"/>
      <c r="Q11" s="58"/>
    </row>
    <row r="12" spans="1:17" x14ac:dyDescent="0.25">
      <c r="A12" s="15"/>
      <c r="B12" s="15"/>
      <c r="C12" s="15" t="s">
        <v>52</v>
      </c>
      <c r="D12" s="57">
        <f>VLOOKUP($O$6,PS!$C$5:$L$3001,10,0)</f>
        <v>2000000</v>
      </c>
      <c r="E12" s="57"/>
      <c r="F12" s="57"/>
      <c r="G12" s="57"/>
      <c r="H12" s="57"/>
      <c r="I12" s="57"/>
      <c r="J12" s="57"/>
      <c r="K12" s="57"/>
      <c r="L12" s="57"/>
      <c r="M12" s="57"/>
      <c r="N12" s="57"/>
      <c r="O12" s="57"/>
      <c r="P12" s="57"/>
      <c r="Q12" s="57"/>
    </row>
    <row r="13" spans="1:17" x14ac:dyDescent="0.25">
      <c r="A13" s="15"/>
      <c r="B13" s="15"/>
      <c r="C13" s="15" t="s">
        <v>53</v>
      </c>
      <c r="D13" s="15"/>
      <c r="E13" s="58" t="e">
        <f ca="1">[1]!VND(INC!$D$12, TRUE)</f>
        <v>#NAME?</v>
      </c>
      <c r="F13" s="58"/>
      <c r="G13" s="58"/>
      <c r="H13" s="58"/>
      <c r="I13" s="58"/>
      <c r="J13" s="58"/>
      <c r="K13" s="58"/>
      <c r="L13" s="58"/>
      <c r="M13" s="58"/>
      <c r="N13" s="58"/>
      <c r="O13" s="58"/>
      <c r="P13" s="58"/>
      <c r="Q13" s="58"/>
    </row>
    <row r="14" spans="1:17" x14ac:dyDescent="0.25">
      <c r="A14" s="15"/>
      <c r="B14" s="15"/>
      <c r="C14" s="15" t="s">
        <v>54</v>
      </c>
      <c r="D14" s="15"/>
      <c r="E14" s="15" t="s">
        <v>55</v>
      </c>
      <c r="F14" s="15"/>
      <c r="G14" s="15"/>
      <c r="H14" s="15"/>
      <c r="I14" s="15"/>
      <c r="J14" s="15"/>
      <c r="K14" s="15"/>
      <c r="L14" s="15"/>
      <c r="M14" s="15"/>
      <c r="N14" s="15"/>
      <c r="O14" s="15"/>
      <c r="P14" s="15"/>
      <c r="Q14" s="15"/>
    </row>
    <row r="15" spans="1:17" x14ac:dyDescent="0.25">
      <c r="A15" s="15"/>
      <c r="B15" s="15"/>
      <c r="C15" s="15"/>
      <c r="D15" s="15"/>
      <c r="E15" s="15"/>
      <c r="F15" s="15"/>
      <c r="G15" s="15"/>
      <c r="H15" s="15"/>
      <c r="I15" s="15"/>
      <c r="J15" s="15"/>
      <c r="K15" s="15"/>
      <c r="L15" s="15" t="s">
        <v>0</v>
      </c>
      <c r="M15" s="21">
        <f>DAY(VLOOKUP($O$6,PS!$C$5:$D$3001,2,0))</f>
        <v>1</v>
      </c>
      <c r="N15" s="15" t="s">
        <v>58</v>
      </c>
      <c r="O15" s="23">
        <f>MONTH(VLOOKUP($O$6,PS!$C$5:$D$3001,2,0))</f>
        <v>1</v>
      </c>
      <c r="P15" s="15" t="s">
        <v>59</v>
      </c>
      <c r="Q15" s="21">
        <f>YEAR(VLOOKUP($O$6,PS!$C$5:$D$3001,2,0))</f>
        <v>2016</v>
      </c>
    </row>
    <row r="16" spans="1:17" x14ac:dyDescent="0.25">
      <c r="A16" s="15"/>
      <c r="B16" s="15"/>
      <c r="C16" s="15"/>
      <c r="D16" s="15"/>
      <c r="E16" s="15"/>
      <c r="F16" s="15"/>
      <c r="G16" s="15"/>
      <c r="H16" s="15"/>
      <c r="I16" s="15"/>
      <c r="J16" s="15"/>
      <c r="K16" s="15"/>
      <c r="L16" s="15"/>
      <c r="M16" s="15"/>
      <c r="N16" s="15"/>
      <c r="O16" s="15"/>
      <c r="P16" s="15"/>
      <c r="Q16" s="15"/>
    </row>
    <row r="17" spans="1:17" x14ac:dyDescent="0.25">
      <c r="A17" s="15"/>
      <c r="B17" s="15"/>
      <c r="C17" s="25" t="s">
        <v>60</v>
      </c>
      <c r="D17" s="15"/>
      <c r="E17" s="25" t="s">
        <v>61</v>
      </c>
      <c r="F17" s="15"/>
      <c r="G17" s="15"/>
      <c r="H17" s="15"/>
      <c r="I17" s="25" t="s">
        <v>62</v>
      </c>
      <c r="J17" s="15"/>
      <c r="K17" s="15"/>
      <c r="L17" s="25" t="s">
        <v>63</v>
      </c>
      <c r="M17" s="15"/>
      <c r="N17" s="15"/>
      <c r="O17" s="25" t="s">
        <v>64</v>
      </c>
      <c r="P17" s="15"/>
      <c r="Q17" s="15"/>
    </row>
    <row r="18" spans="1:17" x14ac:dyDescent="0.25">
      <c r="A18" s="15"/>
      <c r="B18" s="16" t="s">
        <v>65</v>
      </c>
      <c r="C18" s="17"/>
      <c r="D18" s="15"/>
      <c r="E18" s="59" t="s">
        <v>66</v>
      </c>
      <c r="F18" s="59"/>
      <c r="G18" s="59"/>
      <c r="H18" s="18"/>
      <c r="I18" s="59" t="s">
        <v>66</v>
      </c>
      <c r="J18" s="59"/>
      <c r="K18" s="15"/>
      <c r="L18" s="16" t="s">
        <v>66</v>
      </c>
      <c r="M18" s="15"/>
      <c r="N18" s="15"/>
      <c r="O18" s="16" t="s">
        <v>66</v>
      </c>
      <c r="P18" s="15"/>
      <c r="Q18" s="15"/>
    </row>
    <row r="22" spans="1:17" x14ac:dyDescent="0.25">
      <c r="B22" s="15" t="str">
        <f>DN!$C$8</f>
        <v>Kế toán giá thành</v>
      </c>
      <c r="C22" s="15"/>
      <c r="D22" s="15"/>
      <c r="E22" s="15" t="str">
        <f>DN!$C$9</f>
        <v>Kế toán giá thành</v>
      </c>
      <c r="F22" s="15"/>
      <c r="G22" s="15"/>
      <c r="H22" s="15"/>
      <c r="I22" s="15"/>
      <c r="J22" s="15"/>
      <c r="K22" s="15" t="str">
        <f>DN!$C$11</f>
        <v>Kế toán giá thành</v>
      </c>
      <c r="L22" s="15"/>
      <c r="M22" s="15"/>
      <c r="N22" s="15"/>
      <c r="O22" s="15" t="str">
        <f>DN!$C$10</f>
        <v>Kế toán giá thành</v>
      </c>
      <c r="P22" s="15"/>
      <c r="Q22" s="15"/>
    </row>
  </sheetData>
  <mergeCells count="12">
    <mergeCell ref="D12:Q12"/>
    <mergeCell ref="E13:Q13"/>
    <mergeCell ref="E18:G18"/>
    <mergeCell ref="I18:J18"/>
    <mergeCell ref="D4:J4"/>
    <mergeCell ref="O6:Q6"/>
    <mergeCell ref="O7:Q7"/>
    <mergeCell ref="O8:Q8"/>
    <mergeCell ref="P5:Q5"/>
    <mergeCell ref="G9:Q9"/>
    <mergeCell ref="D10:Q10"/>
    <mergeCell ref="D11:Q1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PS!$C$5:$C$3001</xm:f>
          </x14:formula1>
          <xm:sqref>O6:Q6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pane xSplit="22" ySplit="22" topLeftCell="W23" activePane="bottomRight" state="frozen"/>
      <selection pane="topRight" activeCell="W1" sqref="W1"/>
      <selection pane="bottomLeft" activeCell="A23" sqref="A23"/>
      <selection pane="bottomRight"/>
    </sheetView>
  </sheetViews>
  <sheetFormatPr defaultRowHeight="15" x14ac:dyDescent="0.25"/>
  <cols>
    <col min="1" max="1" width="2.42578125" style="14" customWidth="1"/>
    <col min="2" max="2" width="3" style="14" customWidth="1"/>
    <col min="3" max="3" width="9.140625" style="14"/>
    <col min="4" max="4" width="4.85546875" style="14" customWidth="1"/>
    <col min="5" max="5" width="5.85546875" style="14" customWidth="1"/>
    <col min="6" max="6" width="3.42578125" style="14" customWidth="1"/>
    <col min="7" max="7" width="6" style="14" customWidth="1"/>
    <col min="8" max="8" width="4.5703125" style="14" customWidth="1"/>
    <col min="9" max="10" width="5.7109375" style="14" customWidth="1"/>
    <col min="11" max="11" width="5.28515625" style="14" customWidth="1"/>
    <col min="12" max="12" width="6.5703125" style="14" customWidth="1"/>
    <col min="13" max="13" width="3.7109375" style="14" customWidth="1"/>
    <col min="14" max="14" width="6" style="14" customWidth="1"/>
    <col min="15" max="15" width="3.5703125" style="14" customWidth="1"/>
    <col min="16" max="16" width="4.7109375" style="14" customWidth="1"/>
    <col min="17" max="17" width="11.28515625" style="14" customWidth="1"/>
    <col min="18" max="16384" width="9.140625" style="14"/>
  </cols>
  <sheetData>
    <row r="1" spans="1:17" x14ac:dyDescent="0.25">
      <c r="A1" s="24" t="str">
        <f>DN!$C$5</f>
        <v>Kế toán giá thành</v>
      </c>
      <c r="B1" s="15"/>
      <c r="C1" s="15"/>
      <c r="D1" s="15"/>
      <c r="E1" s="15"/>
      <c r="F1" s="15"/>
      <c r="G1" s="15"/>
      <c r="H1" s="15"/>
      <c r="I1" s="15"/>
      <c r="J1" s="15"/>
      <c r="K1" s="15"/>
      <c r="L1" s="15"/>
      <c r="M1" s="15"/>
      <c r="N1" s="24" t="s">
        <v>45</v>
      </c>
      <c r="O1" s="15"/>
      <c r="P1" s="15"/>
      <c r="Q1" s="15"/>
    </row>
    <row r="2" spans="1:17" x14ac:dyDescent="0.25">
      <c r="A2" s="15" t="str">
        <f>DN!$C$6</f>
        <v>https://www.facebook.com/ketoangiathanh</v>
      </c>
      <c r="B2" s="15"/>
      <c r="C2" s="15"/>
      <c r="D2" s="15"/>
      <c r="E2" s="15"/>
      <c r="F2" s="15"/>
      <c r="G2" s="15"/>
      <c r="H2" s="15"/>
      <c r="I2" s="15"/>
      <c r="J2" s="15"/>
      <c r="K2" s="15"/>
      <c r="L2" s="15" t="s">
        <v>46</v>
      </c>
      <c r="M2" s="15"/>
      <c r="N2" s="15"/>
      <c r="O2" s="15"/>
      <c r="P2" s="15"/>
      <c r="Q2" s="15"/>
    </row>
    <row r="3" spans="1:17" x14ac:dyDescent="0.25">
      <c r="A3" s="15"/>
      <c r="B3" s="15"/>
      <c r="C3" s="15"/>
      <c r="D3" s="15"/>
      <c r="E3" s="15"/>
      <c r="F3" s="15"/>
      <c r="G3" s="15"/>
      <c r="H3" s="15"/>
      <c r="I3" s="15"/>
      <c r="J3" s="15"/>
      <c r="K3" s="15"/>
      <c r="L3" s="15" t="s">
        <v>47</v>
      </c>
      <c r="M3" s="15"/>
      <c r="N3" s="15"/>
      <c r="O3" s="15"/>
      <c r="P3" s="15"/>
      <c r="Q3" s="15"/>
    </row>
    <row r="4" spans="1:17" ht="25.5" x14ac:dyDescent="0.35">
      <c r="A4" s="15"/>
      <c r="B4" s="15"/>
      <c r="C4" s="15"/>
      <c r="D4" s="60" t="s">
        <v>69</v>
      </c>
      <c r="E4" s="60"/>
      <c r="F4" s="60"/>
      <c r="G4" s="60"/>
      <c r="H4" s="60"/>
      <c r="I4" s="60"/>
      <c r="J4" s="60"/>
      <c r="K4" s="15"/>
      <c r="L4" s="15"/>
      <c r="M4" s="15"/>
      <c r="N4" s="15"/>
      <c r="O4" s="15"/>
      <c r="P4" s="15"/>
      <c r="Q4" s="15"/>
    </row>
    <row r="5" spans="1:17" x14ac:dyDescent="0.25">
      <c r="A5" s="15"/>
      <c r="B5" s="15"/>
      <c r="C5" s="15"/>
      <c r="D5" s="15"/>
      <c r="E5" s="15" t="s">
        <v>0</v>
      </c>
      <c r="F5" s="21">
        <f>DAY(VLOOKUP($O$6,PS!$B$5:$D$3001,3,0))</f>
        <v>3</v>
      </c>
      <c r="G5" s="15" t="s">
        <v>58</v>
      </c>
      <c r="H5" s="23">
        <f>MONTH(VLOOKUP($O$6,PS!$B$5:$D$3001,3,0))</f>
        <v>1</v>
      </c>
      <c r="I5" s="15" t="s">
        <v>59</v>
      </c>
      <c r="J5" s="23">
        <f>YEAR(VLOOKUP($O$6,PS!$B$5:$D$3001,3,0))</f>
        <v>2016</v>
      </c>
      <c r="K5" s="15"/>
      <c r="L5" s="15"/>
      <c r="M5" s="15"/>
      <c r="N5" s="15" t="s">
        <v>56</v>
      </c>
      <c r="O5" s="15"/>
      <c r="P5" s="62"/>
      <c r="Q5" s="62"/>
    </row>
    <row r="6" spans="1:17" x14ac:dyDescent="0.25">
      <c r="A6" s="15"/>
      <c r="B6" s="15"/>
      <c r="C6" s="15"/>
      <c r="D6" s="15"/>
      <c r="E6" s="15"/>
      <c r="F6" s="15"/>
      <c r="G6" s="15"/>
      <c r="H6" s="15"/>
      <c r="I6" s="15"/>
      <c r="J6" s="15"/>
      <c r="K6" s="15"/>
      <c r="L6" s="15"/>
      <c r="M6" s="15"/>
      <c r="N6" s="15" t="s">
        <v>57</v>
      </c>
      <c r="O6" s="61" t="s">
        <v>43</v>
      </c>
      <c r="P6" s="61"/>
      <c r="Q6" s="61"/>
    </row>
    <row r="7" spans="1:17" x14ac:dyDescent="0.25">
      <c r="A7" s="15"/>
      <c r="B7" s="15"/>
      <c r="C7" s="15"/>
      <c r="D7" s="15"/>
      <c r="E7" s="15"/>
      <c r="F7" s="15"/>
      <c r="G7" s="15"/>
      <c r="H7" s="15"/>
      <c r="I7" s="15"/>
      <c r="J7" s="15"/>
      <c r="K7" s="15"/>
      <c r="L7" s="15"/>
      <c r="M7" s="15"/>
      <c r="N7" s="15" t="s">
        <v>67</v>
      </c>
      <c r="O7" s="62" t="str">
        <f>VLOOKUP($O$6,PS!$B$5:$J$3001,8,0)</f>
        <v>111PKT</v>
      </c>
      <c r="P7" s="62"/>
      <c r="Q7" s="62"/>
    </row>
    <row r="8" spans="1:17" x14ac:dyDescent="0.25">
      <c r="A8" s="15"/>
      <c r="B8" s="15"/>
      <c r="C8" s="15"/>
      <c r="D8" s="15"/>
      <c r="E8" s="15"/>
      <c r="F8" s="15"/>
      <c r="G8" s="15"/>
      <c r="H8" s="15"/>
      <c r="I8" s="15"/>
      <c r="J8" s="15"/>
      <c r="K8" s="15"/>
      <c r="L8" s="15"/>
      <c r="M8" s="15"/>
      <c r="N8" s="15" t="s">
        <v>68</v>
      </c>
      <c r="O8" s="62" t="str">
        <f>VLOOKUP($O$6,PS!$B$5:$J$3001,9,0)</f>
        <v>112VCB</v>
      </c>
      <c r="P8" s="62"/>
      <c r="Q8" s="62"/>
    </row>
    <row r="9" spans="1:17" x14ac:dyDescent="0.25">
      <c r="A9" s="15"/>
      <c r="B9" s="15"/>
      <c r="C9" s="15" t="s">
        <v>49</v>
      </c>
      <c r="D9" s="15"/>
      <c r="E9" s="15"/>
      <c r="F9" s="15"/>
      <c r="G9" s="62"/>
      <c r="H9" s="62"/>
      <c r="I9" s="62"/>
      <c r="J9" s="62"/>
      <c r="K9" s="62"/>
      <c r="L9" s="62"/>
      <c r="M9" s="62"/>
      <c r="N9" s="62"/>
      <c r="O9" s="62"/>
      <c r="P9" s="62"/>
      <c r="Q9" s="62"/>
    </row>
    <row r="10" spans="1:17" x14ac:dyDescent="0.25">
      <c r="A10" s="15"/>
      <c r="B10" s="15"/>
      <c r="C10" s="15" t="s">
        <v>50</v>
      </c>
      <c r="D10" s="62"/>
      <c r="E10" s="62"/>
      <c r="F10" s="62"/>
      <c r="G10" s="62"/>
      <c r="H10" s="62"/>
      <c r="I10" s="62"/>
      <c r="J10" s="62"/>
      <c r="K10" s="62"/>
      <c r="L10" s="62"/>
      <c r="M10" s="62"/>
      <c r="N10" s="62"/>
      <c r="O10" s="62"/>
      <c r="P10" s="62"/>
      <c r="Q10" s="62"/>
    </row>
    <row r="11" spans="1:17" x14ac:dyDescent="0.25">
      <c r="A11" s="15"/>
      <c r="B11" s="15"/>
      <c r="C11" s="15" t="s">
        <v>70</v>
      </c>
      <c r="D11" s="58">
        <f>VLOOKUP($O$6,PS!$B$5:$F$3001,4,0)</f>
        <v>1</v>
      </c>
      <c r="E11" s="58"/>
      <c r="F11" s="58"/>
      <c r="G11" s="58"/>
      <c r="H11" s="58"/>
      <c r="I11" s="58"/>
      <c r="J11" s="58"/>
      <c r="K11" s="58"/>
      <c r="L11" s="58"/>
      <c r="M11" s="58"/>
      <c r="N11" s="58"/>
      <c r="O11" s="58"/>
      <c r="P11" s="58"/>
      <c r="Q11" s="58"/>
    </row>
    <row r="12" spans="1:17" x14ac:dyDescent="0.25">
      <c r="A12" s="15"/>
      <c r="B12" s="15"/>
      <c r="C12" s="15" t="s">
        <v>52</v>
      </c>
      <c r="D12" s="57">
        <f>VLOOKUP($O$6,PS!$B$5:$L$3001,10,0)</f>
        <v>20000000</v>
      </c>
      <c r="E12" s="57"/>
      <c r="F12" s="57"/>
      <c r="G12" s="57"/>
      <c r="H12" s="57"/>
      <c r="I12" s="57"/>
      <c r="J12" s="57"/>
      <c r="K12" s="57"/>
      <c r="L12" s="57"/>
      <c r="M12" s="57"/>
      <c r="N12" s="57"/>
      <c r="O12" s="57"/>
      <c r="P12" s="57"/>
      <c r="Q12" s="57"/>
    </row>
    <row r="13" spans="1:17" x14ac:dyDescent="0.25">
      <c r="A13" s="15"/>
      <c r="B13" s="15"/>
      <c r="C13" s="15" t="s">
        <v>53</v>
      </c>
      <c r="D13" s="15"/>
      <c r="E13" s="58" t="str">
        <f>[2]!BS_VND(D12)</f>
        <v>Hai mươi triệu đồng chẵn.</v>
      </c>
      <c r="F13" s="58"/>
      <c r="G13" s="58"/>
      <c r="H13" s="58"/>
      <c r="I13" s="58"/>
      <c r="J13" s="58"/>
      <c r="K13" s="58"/>
      <c r="L13" s="58"/>
      <c r="M13" s="58"/>
      <c r="N13" s="58"/>
      <c r="O13" s="58"/>
      <c r="P13" s="58"/>
      <c r="Q13" s="58"/>
    </row>
    <row r="14" spans="1:17" x14ac:dyDescent="0.25">
      <c r="A14" s="15"/>
      <c r="B14" s="15"/>
      <c r="C14" s="15" t="s">
        <v>54</v>
      </c>
      <c r="D14" s="15"/>
      <c r="E14" s="15" t="s">
        <v>55</v>
      </c>
      <c r="F14" s="15"/>
      <c r="G14" s="15"/>
      <c r="H14" s="15"/>
      <c r="I14" s="15"/>
      <c r="J14" s="15"/>
      <c r="K14" s="15"/>
      <c r="L14" s="15"/>
      <c r="M14" s="15"/>
      <c r="N14" s="15"/>
      <c r="O14" s="15"/>
      <c r="P14" s="15"/>
      <c r="Q14" s="15"/>
    </row>
    <row r="15" spans="1:17" x14ac:dyDescent="0.25">
      <c r="A15" s="15"/>
      <c r="B15" s="15"/>
      <c r="C15" s="15"/>
      <c r="D15" s="15"/>
      <c r="E15" s="15"/>
      <c r="F15" s="15"/>
      <c r="G15" s="15"/>
      <c r="H15" s="15"/>
      <c r="I15" s="15"/>
      <c r="J15" s="15"/>
      <c r="K15" s="15"/>
      <c r="L15" s="15" t="s">
        <v>0</v>
      </c>
      <c r="M15" s="21">
        <f>DAY(VLOOKUP($O$6,PS!$B$5:$D$3001,3,0))</f>
        <v>3</v>
      </c>
      <c r="N15" s="15" t="s">
        <v>58</v>
      </c>
      <c r="O15" s="23">
        <f>MONTH(VLOOKUP($O$6,PS!$B$5:$D$3001,3,0))</f>
        <v>1</v>
      </c>
      <c r="P15" s="15" t="s">
        <v>59</v>
      </c>
      <c r="Q15" s="21">
        <f>YEAR(VLOOKUP($O$6,PS!$B$5:$D$3001,3,0))</f>
        <v>2016</v>
      </c>
    </row>
    <row r="16" spans="1:17" x14ac:dyDescent="0.25">
      <c r="A16" s="15"/>
      <c r="B16" s="15"/>
      <c r="C16" s="15"/>
      <c r="D16" s="15"/>
      <c r="E16" s="15"/>
      <c r="F16" s="15"/>
      <c r="G16" s="15"/>
      <c r="H16" s="15"/>
      <c r="I16" s="15"/>
      <c r="J16" s="15"/>
      <c r="K16" s="15"/>
      <c r="L16" s="15"/>
      <c r="M16" s="15"/>
      <c r="N16" s="15"/>
      <c r="O16" s="15"/>
      <c r="P16" s="15"/>
      <c r="Q16" s="15"/>
    </row>
    <row r="17" spans="1:17" x14ac:dyDescent="0.25">
      <c r="A17" s="15"/>
      <c r="B17" s="15"/>
      <c r="C17" s="25" t="s">
        <v>60</v>
      </c>
      <c r="D17" s="15"/>
      <c r="E17" s="25" t="s">
        <v>61</v>
      </c>
      <c r="F17" s="15"/>
      <c r="G17" s="15"/>
      <c r="H17" s="15"/>
      <c r="I17" s="25" t="s">
        <v>71</v>
      </c>
      <c r="J17" s="15"/>
      <c r="K17" s="15"/>
      <c r="L17" s="25" t="s">
        <v>63</v>
      </c>
      <c r="M17" s="15"/>
      <c r="N17" s="15"/>
      <c r="O17" s="25" t="s">
        <v>64</v>
      </c>
      <c r="P17" s="15"/>
      <c r="Q17" s="15"/>
    </row>
    <row r="18" spans="1:17" x14ac:dyDescent="0.25">
      <c r="A18" s="15"/>
      <c r="B18" s="16" t="s">
        <v>65</v>
      </c>
      <c r="C18" s="17"/>
      <c r="D18" s="15"/>
      <c r="E18" s="59" t="s">
        <v>66</v>
      </c>
      <c r="F18" s="59"/>
      <c r="G18" s="59"/>
      <c r="H18" s="22"/>
      <c r="I18" s="59" t="s">
        <v>66</v>
      </c>
      <c r="J18" s="59"/>
      <c r="K18" s="15"/>
      <c r="L18" s="16" t="s">
        <v>66</v>
      </c>
      <c r="M18" s="15"/>
      <c r="N18" s="15"/>
      <c r="O18" s="16" t="s">
        <v>66</v>
      </c>
      <c r="P18" s="15"/>
      <c r="Q18" s="15"/>
    </row>
    <row r="22" spans="1:17" x14ac:dyDescent="0.25">
      <c r="A22" s="15" t="str">
        <f>DN!$C$8</f>
        <v>Kế toán giá thành</v>
      </c>
      <c r="B22" s="15"/>
      <c r="C22" s="15"/>
      <c r="D22" s="15" t="str">
        <f>DN!$C$9</f>
        <v>Kế toán giá thành</v>
      </c>
      <c r="E22" s="15"/>
      <c r="F22" s="15"/>
      <c r="G22" s="15"/>
      <c r="H22" s="15"/>
      <c r="I22" s="15"/>
      <c r="J22" s="15" t="str">
        <f>DN!$C$11</f>
        <v>Kế toán giá thành</v>
      </c>
      <c r="K22" s="15"/>
      <c r="L22" s="15"/>
      <c r="M22" s="15"/>
      <c r="N22" s="15" t="str">
        <f>DN!$C$10</f>
        <v>Kế toán giá thành</v>
      </c>
      <c r="O22" s="15"/>
      <c r="P22" s="15"/>
    </row>
  </sheetData>
  <mergeCells count="12">
    <mergeCell ref="G9:Q9"/>
    <mergeCell ref="D4:J4"/>
    <mergeCell ref="P5:Q5"/>
    <mergeCell ref="O6:Q6"/>
    <mergeCell ref="O7:Q7"/>
    <mergeCell ref="O8:Q8"/>
    <mergeCell ref="D10:Q10"/>
    <mergeCell ref="D11:Q11"/>
    <mergeCell ref="D12:Q12"/>
    <mergeCell ref="E13:Q13"/>
    <mergeCell ref="E18:G18"/>
    <mergeCell ref="I18:J18"/>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PS!$B$5:$B$3001</xm:f>
          </x14:formula1>
          <xm:sqref>O6:Q6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
  <sheetViews>
    <sheetView workbookViewId="0">
      <pane xSplit="41" ySplit="21" topLeftCell="AP22" activePane="bottomRight" state="frozen"/>
      <selection pane="topRight" activeCell="AP1" sqref="AP1"/>
      <selection pane="bottomLeft" activeCell="A22" sqref="A22"/>
      <selection pane="bottomRight"/>
    </sheetView>
  </sheetViews>
  <sheetFormatPr defaultRowHeight="15" x14ac:dyDescent="0.25"/>
  <cols>
    <col min="1" max="1" width="4.140625" style="15" customWidth="1"/>
    <col min="2" max="3" width="0" style="15" hidden="1" customWidth="1"/>
    <col min="4" max="4" width="6.7109375" style="15" hidden="1" customWidth="1"/>
    <col min="5" max="5" width="10" style="15" customWidth="1"/>
    <col min="6" max="6" width="18.85546875" style="15" customWidth="1"/>
    <col min="7" max="7" width="17.42578125" style="15" customWidth="1"/>
    <col min="8" max="8" width="16.7109375" style="15" hidden="1" customWidth="1"/>
    <col min="9" max="9" width="14.85546875" style="15" hidden="1" customWidth="1"/>
    <col min="10" max="10" width="15" style="15" bestFit="1" customWidth="1"/>
    <col min="11" max="13" width="9.140625" style="15"/>
    <col min="14" max="14" width="12" style="15" hidden="1" customWidth="1"/>
    <col min="15" max="19" width="9.140625" style="15" hidden="1" customWidth="1"/>
    <col min="20" max="20" width="14.5703125" style="15" hidden="1" customWidth="1"/>
    <col min="21" max="29" width="9.140625" style="15" hidden="1" customWidth="1"/>
    <col min="30" max="30" width="10" style="15" hidden="1" customWidth="1"/>
    <col min="31" max="34" width="9.140625" style="15" hidden="1" customWidth="1"/>
    <col min="35" max="35" width="10" style="15" hidden="1" customWidth="1"/>
    <col min="36" max="39" width="9.140625" style="15" hidden="1" customWidth="1"/>
    <col min="40" max="40" width="2.28515625" style="15" hidden="1" customWidth="1"/>
    <col min="41" max="45" width="9.140625" style="15"/>
    <col min="46" max="46" width="15" style="15" bestFit="1" customWidth="1"/>
    <col min="47" max="47" width="12.28515625" style="15" customWidth="1"/>
    <col min="48" max="16384" width="9.140625" style="15"/>
  </cols>
  <sheetData>
    <row r="1" spans="1:47" x14ac:dyDescent="0.25">
      <c r="A1" s="24" t="str">
        <f>DN!$C$5</f>
        <v>Kế toán giá thành</v>
      </c>
    </row>
    <row r="2" spans="1:47" x14ac:dyDescent="0.25">
      <c r="A2" s="15" t="str">
        <f>DN!$C$6</f>
        <v>https://www.facebook.com/ketoangiathanh</v>
      </c>
      <c r="K2" s="29"/>
      <c r="P2" s="15" t="str">
        <f>TKQ!$B$5</f>
        <v>111PKT</v>
      </c>
      <c r="U2" s="15" t="str">
        <f>TKQ!$B$6</f>
        <v>111BGD</v>
      </c>
      <c r="Z2" s="15" t="str">
        <f>TKQ!$B$7</f>
        <v>112TCB</v>
      </c>
      <c r="AE2" s="15" t="str">
        <f>TKQ!$B$8</f>
        <v>112VCB</v>
      </c>
      <c r="AJ2" s="15" t="str">
        <f>TKQ!$B$9</f>
        <v>KKKKKK</v>
      </c>
      <c r="AO2" s="28" t="b">
        <v>0</v>
      </c>
      <c r="AR2" s="28">
        <f>NAM!$C$5</f>
        <v>2016</v>
      </c>
      <c r="AS2" s="28" t="str">
        <f t="array" ref="AS2:AS6">IF($AO$2,$E$10:$E$14,"")</f>
        <v/>
      </c>
      <c r="AT2" s="38" t="str">
        <f t="array" ref="AT2:AT6">IF($AO$2,$J$10:$J$14,"")</f>
        <v/>
      </c>
      <c r="AU2" s="38" t="str">
        <f t="array" ref="AU2:AU6">IF($AO$14,$G$10:$G$14,"")</f>
        <v/>
      </c>
    </row>
    <row r="3" spans="1:47" s="28" customFormat="1" ht="15.75" customHeight="1" x14ac:dyDescent="0.25">
      <c r="A3" s="28">
        <v>1</v>
      </c>
      <c r="B3" s="28">
        <v>2</v>
      </c>
      <c r="C3" s="28">
        <v>3</v>
      </c>
      <c r="D3" s="28">
        <v>4</v>
      </c>
      <c r="E3" s="28">
        <v>5</v>
      </c>
      <c r="F3" s="28">
        <v>6</v>
      </c>
      <c r="G3" s="28">
        <v>7</v>
      </c>
      <c r="H3" s="28">
        <v>8</v>
      </c>
      <c r="I3" s="28">
        <v>9</v>
      </c>
      <c r="J3" s="28">
        <v>10</v>
      </c>
      <c r="K3" s="28">
        <v>11</v>
      </c>
      <c r="L3" s="28">
        <v>12</v>
      </c>
      <c r="M3" s="28">
        <v>13</v>
      </c>
      <c r="N3" s="28">
        <v>14</v>
      </c>
      <c r="O3" s="28">
        <v>15</v>
      </c>
      <c r="P3" s="28">
        <v>16</v>
      </c>
      <c r="Q3" s="28">
        <v>17</v>
      </c>
      <c r="R3" s="28">
        <v>18</v>
      </c>
      <c r="S3" s="28">
        <v>19</v>
      </c>
      <c r="T3" s="28">
        <v>20</v>
      </c>
      <c r="U3" s="28">
        <v>21</v>
      </c>
      <c r="V3" s="28">
        <v>22</v>
      </c>
      <c r="W3" s="28">
        <v>23</v>
      </c>
      <c r="X3" s="28">
        <v>24</v>
      </c>
      <c r="Y3" s="28">
        <v>25</v>
      </c>
      <c r="Z3" s="28">
        <v>26</v>
      </c>
      <c r="AA3" s="28">
        <v>27</v>
      </c>
      <c r="AB3" s="28">
        <v>28</v>
      </c>
      <c r="AC3" s="28">
        <v>29</v>
      </c>
      <c r="AD3" s="28">
        <v>30</v>
      </c>
      <c r="AE3" s="28">
        <v>31</v>
      </c>
      <c r="AF3" s="28">
        <v>32</v>
      </c>
      <c r="AG3" s="28">
        <v>33</v>
      </c>
      <c r="AH3" s="28">
        <v>34</v>
      </c>
      <c r="AI3" s="28">
        <v>35</v>
      </c>
      <c r="AJ3" s="28">
        <v>36</v>
      </c>
      <c r="AK3" s="28">
        <v>37</v>
      </c>
      <c r="AL3" s="28">
        <v>38</v>
      </c>
      <c r="AM3" s="28">
        <v>39</v>
      </c>
      <c r="AN3" s="28">
        <v>40</v>
      </c>
      <c r="AS3" s="28" t="str">
        <v/>
      </c>
      <c r="AT3" s="38" t="str">
        <v/>
      </c>
      <c r="AU3" s="38" t="str">
        <v/>
      </c>
    </row>
    <row r="4" spans="1:47" ht="12" customHeight="1" x14ac:dyDescent="0.25">
      <c r="P4" s="62" t="s">
        <v>97</v>
      </c>
      <c r="Q4" s="62"/>
      <c r="R4" s="62" t="s">
        <v>100</v>
      </c>
      <c r="S4" s="62"/>
      <c r="U4" s="62" t="s">
        <v>97</v>
      </c>
      <c r="V4" s="62"/>
      <c r="W4" s="62" t="s">
        <v>100</v>
      </c>
      <c r="X4" s="62"/>
      <c r="Z4" s="62" t="s">
        <v>97</v>
      </c>
      <c r="AA4" s="62"/>
      <c r="AB4" s="62" t="s">
        <v>100</v>
      </c>
      <c r="AC4" s="62"/>
      <c r="AE4" s="62" t="s">
        <v>97</v>
      </c>
      <c r="AF4" s="62"/>
      <c r="AG4" s="62" t="s">
        <v>100</v>
      </c>
      <c r="AH4" s="62"/>
      <c r="AJ4" s="62" t="s">
        <v>97</v>
      </c>
      <c r="AK4" s="62"/>
      <c r="AL4" s="62" t="s">
        <v>100</v>
      </c>
      <c r="AM4" s="62"/>
      <c r="AR4" s="28"/>
      <c r="AS4" s="28" t="str">
        <v/>
      </c>
      <c r="AT4" s="38" t="str">
        <v/>
      </c>
      <c r="AU4" s="38" t="str">
        <v/>
      </c>
    </row>
    <row r="5" spans="1:47" ht="22.5" customHeight="1" x14ac:dyDescent="0.4">
      <c r="F5" s="64" t="s">
        <v>106</v>
      </c>
      <c r="G5" s="64"/>
      <c r="H5" s="64"/>
      <c r="I5" s="64"/>
      <c r="J5" s="64"/>
      <c r="K5" s="64"/>
      <c r="L5" s="64"/>
      <c r="M5" s="64"/>
      <c r="P5" s="15" t="str">
        <f>"Bên Thu "&amp;$P$2</f>
        <v>Bên Thu 111PKT</v>
      </c>
      <c r="Q5" s="15" t="s">
        <v>99</v>
      </c>
      <c r="R5" s="15" t="s">
        <v>101</v>
      </c>
      <c r="S5" s="15" t="s">
        <v>102</v>
      </c>
      <c r="T5" s="15" t="str">
        <f>$P$2</f>
        <v>111PKT</v>
      </c>
      <c r="U5" s="15" t="s">
        <v>98</v>
      </c>
      <c r="V5" s="15" t="s">
        <v>99</v>
      </c>
      <c r="W5" s="15" t="s">
        <v>101</v>
      </c>
      <c r="X5" s="15" t="s">
        <v>102</v>
      </c>
      <c r="Y5" s="15" t="str">
        <f>$U$2</f>
        <v>111BGD</v>
      </c>
      <c r="Z5" s="15" t="s">
        <v>98</v>
      </c>
      <c r="AA5" s="15" t="s">
        <v>99</v>
      </c>
      <c r="AB5" s="15" t="s">
        <v>101</v>
      </c>
      <c r="AC5" s="15" t="s">
        <v>102</v>
      </c>
      <c r="AD5" s="15" t="str">
        <f>$Z$2</f>
        <v>112TCB</v>
      </c>
      <c r="AE5" s="15" t="s">
        <v>98</v>
      </c>
      <c r="AF5" s="15" t="s">
        <v>99</v>
      </c>
      <c r="AG5" s="15" t="s">
        <v>101</v>
      </c>
      <c r="AH5" s="15" t="s">
        <v>102</v>
      </c>
      <c r="AI5" s="15" t="str">
        <f>$AE$2</f>
        <v>112VCB</v>
      </c>
      <c r="AJ5" s="15" t="s">
        <v>98</v>
      </c>
      <c r="AK5" s="15" t="s">
        <v>99</v>
      </c>
      <c r="AL5" s="15" t="s">
        <v>101</v>
      </c>
      <c r="AM5" s="15" t="s">
        <v>102</v>
      </c>
      <c r="AN5" s="15" t="str">
        <f>$AJ$2</f>
        <v>KKKKKK</v>
      </c>
      <c r="AR5" s="28"/>
      <c r="AS5" s="28" t="str">
        <v/>
      </c>
      <c r="AT5" s="38" t="str">
        <v/>
      </c>
      <c r="AU5" s="38" t="str">
        <v/>
      </c>
    </row>
    <row r="6" spans="1:47" x14ac:dyDescent="0.25">
      <c r="G6" s="15" t="s">
        <v>129</v>
      </c>
      <c r="H6" s="15">
        <v>6</v>
      </c>
      <c r="K6" s="15" t="s">
        <v>58</v>
      </c>
      <c r="L6" s="15">
        <v>1</v>
      </c>
      <c r="O6" s="15">
        <f>IF($J$7,1,0)</f>
        <v>0</v>
      </c>
      <c r="P6" s="15">
        <f t="shared" ref="P6:P17" si="0">IF($J$7,SUMIFS(THU,THANG,O6,TKTIEN,$P$2),0)</f>
        <v>0</v>
      </c>
      <c r="Q6" s="15">
        <f t="shared" ref="Q6:Q17" si="1">IF($J$7,SUMIFS(CHI,THANG,O6,TKDU,$P$2),0)</f>
        <v>0</v>
      </c>
      <c r="R6" s="15">
        <f t="shared" ref="R6:R17" si="2">IF($J$7,SUMIFS(THU,THANG,O6,TKDU,$P$2),0)</f>
        <v>0</v>
      </c>
      <c r="S6" s="15">
        <f t="shared" ref="S6:S17" si="3">IF($J$7,SUMIFS(CHI,THANG,O6,TKTIEN,$P$2),0)</f>
        <v>0</v>
      </c>
      <c r="T6" s="15">
        <f>VLOOKUP(TQ!$P$2,TKQ!$B$5:$E$9,4,0)+P6+Q6-R6-S6</f>
        <v>60000000</v>
      </c>
      <c r="U6" s="15">
        <f t="shared" ref="U6:U17" si="4">IF($J$7,SUMIFS(THU,THANG,O6,TKTIEN,$U$2),0)</f>
        <v>0</v>
      </c>
      <c r="V6" s="15">
        <f t="shared" ref="V6:V17" si="5">IF($J$7,SUMIFS(CHI,THANG,O6,TKDU,$U$2),0)</f>
        <v>0</v>
      </c>
      <c r="W6" s="15">
        <f t="shared" ref="W6:W17" si="6">IF($J$7,SUMIFS(THU,THANG,O6,TKDU,$U$2),0)</f>
        <v>0</v>
      </c>
      <c r="X6" s="15">
        <f t="shared" ref="X6:X17" si="7">IF($J$7,SUMIFS(CHI,THANG,O6,TKTIEN,$U$2),0)</f>
        <v>0</v>
      </c>
      <c r="Y6" s="15">
        <f>VLOOKUP(TQ!$U$2,TKQ!$B$5:$E$9,4,0)+U6+V6-W6-X6</f>
        <v>45000000</v>
      </c>
      <c r="Z6" s="15">
        <f t="shared" ref="Z6:Z17" si="8">IF($J$7,SUMIFS(THU,THANG,O6,TKTIEN,$Z$2),0)</f>
        <v>0</v>
      </c>
      <c r="AA6" s="15">
        <f t="shared" ref="AA6:AA17" si="9">IF($J$7,SUMIFS(CHI,THANG,O6,TKDU,$Z$2),0)</f>
        <v>0</v>
      </c>
      <c r="AB6" s="15">
        <f t="shared" ref="AB6:AB17" si="10">IF($J$7,SUMIFS(THU,THANG,O6,TKDU,$Z$2),0)</f>
        <v>0</v>
      </c>
      <c r="AC6" s="15">
        <f t="shared" ref="AC6:AC17" si="11">IF($J$7,SUMIFS(CHI,THANG,O6,TKTIEN,$Z$2),0)</f>
        <v>0</v>
      </c>
      <c r="AD6" s="15">
        <f>VLOOKUP(TQ!$Z$2,TKQ!$B$5:$E$9,4,0)+Z6+AA6-AB6-AC6</f>
        <v>120000000</v>
      </c>
      <c r="AE6" s="15">
        <f t="shared" ref="AE6:AE17" si="12">IF($J$7,SUMIFS(THU,THANG,O6,TKTIEN,$AE$2),0)</f>
        <v>0</v>
      </c>
      <c r="AF6" s="15">
        <f t="shared" ref="AF6:AF17" si="13">IF($J$7,SUMIFS(CHI,THANG,O6,TKDU,$AE$2),0)</f>
        <v>0</v>
      </c>
      <c r="AG6" s="15">
        <f t="shared" ref="AG6:AG17" si="14">IF($J$7,SUMIFS(THU,THANG,O6,TKDU,$AE$2),0)</f>
        <v>0</v>
      </c>
      <c r="AH6" s="15">
        <f t="shared" ref="AH6:AH17" si="15">IF($J$7,SUMIFS(CHI,THANG,O6,TKTIEN,$AE$2),0)</f>
        <v>0</v>
      </c>
      <c r="AI6" s="15">
        <f>VLOOKUP(TQ!$AE$2,TKQ!$B$5:$E$9,4,0)+AE6+AF6-AG6-AH6</f>
        <v>180000000</v>
      </c>
      <c r="AJ6" s="15">
        <f t="shared" ref="AJ6:AJ17" si="16">IF($J$7,SUMIFS(THU,THANG,O6,TKTIEN,$AJ$2),0)</f>
        <v>0</v>
      </c>
      <c r="AK6" s="15">
        <f t="shared" ref="AK6:AK17" si="17">IF($J$7,SUMIFS(CHI,THANG,O6,TKDU,$AJ$2),0)</f>
        <v>0</v>
      </c>
      <c r="AL6" s="15">
        <f t="shared" ref="AL6:AL17" si="18">IF($J$7,SUMIFS(THU,THANG,O6,TKDU,$AJ$2),0)</f>
        <v>0</v>
      </c>
      <c r="AM6" s="15">
        <f t="shared" ref="AM6:AM17" si="19">IF($J$7,SUMIFS(CHI,THANG,O6,TKTIEN,$AJ$2),0)</f>
        <v>0</v>
      </c>
      <c r="AN6" s="15">
        <f>VLOOKUP(TQ!$AJ$2,TKQ!$B$5:$E$9,4,0)+AJ6+AK6-AL6-AM6</f>
        <v>0</v>
      </c>
      <c r="AR6" s="28"/>
      <c r="AS6" s="28" t="str">
        <v/>
      </c>
      <c r="AT6" s="38" t="str">
        <v/>
      </c>
      <c r="AU6" s="38" t="str">
        <v/>
      </c>
    </row>
    <row r="7" spans="1:47" ht="27" customHeight="1" x14ac:dyDescent="0.25">
      <c r="J7" s="28" t="b">
        <v>0</v>
      </c>
      <c r="O7" s="15">
        <f>IF(O6&gt;0,O6+1,0)</f>
        <v>0</v>
      </c>
      <c r="P7" s="15">
        <f t="shared" si="0"/>
        <v>0</v>
      </c>
      <c r="Q7" s="15">
        <f t="shared" si="1"/>
        <v>0</v>
      </c>
      <c r="R7" s="15">
        <f t="shared" si="2"/>
        <v>0</v>
      </c>
      <c r="S7" s="15">
        <f t="shared" si="3"/>
        <v>0</v>
      </c>
      <c r="T7" s="15">
        <f>T6+P7+Q7-R7-S7</f>
        <v>60000000</v>
      </c>
      <c r="U7" s="15">
        <f t="shared" si="4"/>
        <v>0</v>
      </c>
      <c r="V7" s="15">
        <f t="shared" si="5"/>
        <v>0</v>
      </c>
      <c r="W7" s="15">
        <f t="shared" si="6"/>
        <v>0</v>
      </c>
      <c r="X7" s="15">
        <f t="shared" si="7"/>
        <v>0</v>
      </c>
      <c r="Y7" s="15">
        <f>Y6+U7+V7-W7-X7</f>
        <v>45000000</v>
      </c>
      <c r="Z7" s="15">
        <f t="shared" si="8"/>
        <v>0</v>
      </c>
      <c r="AA7" s="15">
        <f t="shared" si="9"/>
        <v>0</v>
      </c>
      <c r="AB7" s="15">
        <f t="shared" si="10"/>
        <v>0</v>
      </c>
      <c r="AC7" s="15">
        <f t="shared" si="11"/>
        <v>0</v>
      </c>
      <c r="AD7" s="15">
        <f>AD6+Z7+AA7-AB7-AC7</f>
        <v>120000000</v>
      </c>
      <c r="AE7" s="15">
        <f t="shared" si="12"/>
        <v>0</v>
      </c>
      <c r="AF7" s="15">
        <f t="shared" si="13"/>
        <v>0</v>
      </c>
      <c r="AG7" s="15">
        <f t="shared" si="14"/>
        <v>0</v>
      </c>
      <c r="AH7" s="15">
        <f t="shared" si="15"/>
        <v>0</v>
      </c>
      <c r="AI7" s="15">
        <f>AI6+AE7+AF7-AG7-AH7</f>
        <v>180000000</v>
      </c>
      <c r="AJ7" s="15">
        <f t="shared" si="16"/>
        <v>0</v>
      </c>
      <c r="AK7" s="15">
        <f t="shared" si="17"/>
        <v>0</v>
      </c>
      <c r="AL7" s="15">
        <f t="shared" si="18"/>
        <v>0</v>
      </c>
      <c r="AM7" s="15">
        <f t="shared" si="19"/>
        <v>0</v>
      </c>
      <c r="AN7" s="15">
        <f>AN6+AJ7+AK7-AL7-AM7</f>
        <v>0</v>
      </c>
      <c r="AR7" s="37"/>
      <c r="AS7" s="37"/>
      <c r="AT7" s="37"/>
      <c r="AU7" s="37"/>
    </row>
    <row r="8" spans="1:47" x14ac:dyDescent="0.25">
      <c r="A8" s="63" t="s">
        <v>91</v>
      </c>
      <c r="B8" s="35"/>
      <c r="C8" s="35" t="s">
        <v>11</v>
      </c>
      <c r="D8" s="35"/>
      <c r="E8" s="63" t="s">
        <v>11</v>
      </c>
      <c r="F8" s="63" t="s">
        <v>12</v>
      </c>
      <c r="G8" s="63" t="s">
        <v>92</v>
      </c>
      <c r="H8" s="63" t="s">
        <v>93</v>
      </c>
      <c r="I8" s="63"/>
      <c r="J8" s="63" t="s">
        <v>94</v>
      </c>
      <c r="O8" s="15">
        <f t="shared" ref="O8:O17" si="20">IF(O7&gt;0,O7+1,0)</f>
        <v>0</v>
      </c>
      <c r="P8" s="15">
        <f t="shared" si="0"/>
        <v>0</v>
      </c>
      <c r="Q8" s="15">
        <f t="shared" si="1"/>
        <v>0</v>
      </c>
      <c r="R8" s="15">
        <f t="shared" si="2"/>
        <v>0</v>
      </c>
      <c r="S8" s="15">
        <f t="shared" si="3"/>
        <v>0</v>
      </c>
      <c r="T8" s="15">
        <f t="shared" ref="T8:T17" si="21">T7+P8+Q8-R8-S8</f>
        <v>60000000</v>
      </c>
      <c r="U8" s="15">
        <f t="shared" si="4"/>
        <v>0</v>
      </c>
      <c r="V8" s="15">
        <f t="shared" si="5"/>
        <v>0</v>
      </c>
      <c r="W8" s="15">
        <f t="shared" si="6"/>
        <v>0</v>
      </c>
      <c r="X8" s="15">
        <f t="shared" si="7"/>
        <v>0</v>
      </c>
      <c r="Y8" s="15">
        <f t="shared" ref="Y8:Y17" si="22">Y7+U8+V8-W8-X8</f>
        <v>45000000</v>
      </c>
      <c r="Z8" s="15">
        <f t="shared" si="8"/>
        <v>0</v>
      </c>
      <c r="AA8" s="15">
        <f t="shared" si="9"/>
        <v>0</v>
      </c>
      <c r="AB8" s="15">
        <f t="shared" si="10"/>
        <v>0</v>
      </c>
      <c r="AC8" s="15">
        <f t="shared" si="11"/>
        <v>0</v>
      </c>
      <c r="AD8" s="15">
        <f t="shared" ref="AD8:AD17" si="23">AD7+Z8+AA8-AB8-AC8</f>
        <v>120000000</v>
      </c>
      <c r="AE8" s="15">
        <f t="shared" si="12"/>
        <v>0</v>
      </c>
      <c r="AF8" s="15">
        <f t="shared" si="13"/>
        <v>0</v>
      </c>
      <c r="AG8" s="15">
        <f t="shared" si="14"/>
        <v>0</v>
      </c>
      <c r="AH8" s="15">
        <f t="shared" si="15"/>
        <v>0</v>
      </c>
      <c r="AI8" s="15">
        <f t="shared" ref="AI8:AI17" si="24">AI7+AE8+AF8-AG8-AH8</f>
        <v>180000000</v>
      </c>
      <c r="AJ8" s="15">
        <f t="shared" si="16"/>
        <v>0</v>
      </c>
      <c r="AK8" s="15">
        <f t="shared" si="17"/>
        <v>0</v>
      </c>
      <c r="AL8" s="15">
        <f t="shared" si="18"/>
        <v>0</v>
      </c>
      <c r="AM8" s="15">
        <f t="shared" si="19"/>
        <v>0</v>
      </c>
      <c r="AN8" s="15">
        <f t="shared" ref="AN8:AN17" si="25">AN7+AJ8+AK8-AL8-AM8</f>
        <v>0</v>
      </c>
    </row>
    <row r="9" spans="1:47" x14ac:dyDescent="0.25">
      <c r="A9" s="63"/>
      <c r="B9" s="35"/>
      <c r="C9" s="35"/>
      <c r="D9" s="35"/>
      <c r="E9" s="63"/>
      <c r="F9" s="63"/>
      <c r="G9" s="63"/>
      <c r="H9" s="36" t="s">
        <v>7</v>
      </c>
      <c r="I9" s="36" t="s">
        <v>8</v>
      </c>
      <c r="J9" s="63"/>
      <c r="O9" s="15">
        <f t="shared" si="20"/>
        <v>0</v>
      </c>
      <c r="P9" s="15">
        <f t="shared" si="0"/>
        <v>0</v>
      </c>
      <c r="Q9" s="15">
        <f t="shared" si="1"/>
        <v>0</v>
      </c>
      <c r="R9" s="15">
        <f t="shared" si="2"/>
        <v>0</v>
      </c>
      <c r="S9" s="15">
        <f t="shared" si="3"/>
        <v>0</v>
      </c>
      <c r="T9" s="15">
        <f t="shared" si="21"/>
        <v>60000000</v>
      </c>
      <c r="U9" s="15">
        <f t="shared" si="4"/>
        <v>0</v>
      </c>
      <c r="V9" s="15">
        <f t="shared" si="5"/>
        <v>0</v>
      </c>
      <c r="W9" s="15">
        <f t="shared" si="6"/>
        <v>0</v>
      </c>
      <c r="X9" s="15">
        <f t="shared" si="7"/>
        <v>0</v>
      </c>
      <c r="Y9" s="15">
        <f t="shared" si="22"/>
        <v>45000000</v>
      </c>
      <c r="Z9" s="15">
        <f t="shared" si="8"/>
        <v>0</v>
      </c>
      <c r="AA9" s="15">
        <f t="shared" si="9"/>
        <v>0</v>
      </c>
      <c r="AB9" s="15">
        <f t="shared" si="10"/>
        <v>0</v>
      </c>
      <c r="AC9" s="15">
        <f t="shared" si="11"/>
        <v>0</v>
      </c>
      <c r="AD9" s="15">
        <f t="shared" si="23"/>
        <v>120000000</v>
      </c>
      <c r="AE9" s="15">
        <f t="shared" si="12"/>
        <v>0</v>
      </c>
      <c r="AF9" s="15">
        <f t="shared" si="13"/>
        <v>0</v>
      </c>
      <c r="AG9" s="15">
        <f t="shared" si="14"/>
        <v>0</v>
      </c>
      <c r="AH9" s="15">
        <f t="shared" si="15"/>
        <v>0</v>
      </c>
      <c r="AI9" s="15">
        <f t="shared" si="24"/>
        <v>180000000</v>
      </c>
      <c r="AJ9" s="15">
        <f t="shared" si="16"/>
        <v>0</v>
      </c>
      <c r="AK9" s="15">
        <f t="shared" si="17"/>
        <v>0</v>
      </c>
      <c r="AL9" s="15">
        <f t="shared" si="18"/>
        <v>0</v>
      </c>
      <c r="AM9" s="15">
        <f t="shared" si="19"/>
        <v>0</v>
      </c>
      <c r="AN9" s="15">
        <f t="shared" si="25"/>
        <v>0</v>
      </c>
    </row>
    <row r="10" spans="1:47" x14ac:dyDescent="0.25">
      <c r="A10" s="30"/>
      <c r="B10" s="30">
        <v>1</v>
      </c>
      <c r="C10" s="30" t="str">
        <f>TKQ!A5</f>
        <v>111PKT</v>
      </c>
      <c r="D10" s="30" t="str">
        <f>IF($H$6=6,C10,VLOOKUP($H$6,$B$10:$C$14,2,0))</f>
        <v>111PKT</v>
      </c>
      <c r="E10" s="30" t="str">
        <f>IF(COUNTIF($D$10:$D$14,D10)&gt;1,$D$10,D10)</f>
        <v>111PKT</v>
      </c>
      <c r="F10" s="30" t="str">
        <f>IF(E10="","",VLOOKUP(E10,TKQ!$A$5:$C$9,3,0))</f>
        <v>Quỹ tiền mặt kế toán</v>
      </c>
      <c r="G10" s="31">
        <f>IF(E10="","",IF($L$6=13,VLOOKUP(E10,TKQ!$B$5:$E$9,4,0),IF($L$6=1,VLOOKUP(E10,TKQ!$B$5:$E$9,4,0),INDEX($P$6:$AN$17,MATCH($L$6,$O$6:$O$17,0)-1,MATCH(E10,$P$5:$AN$5,0)))))</f>
        <v>60000000</v>
      </c>
      <c r="H10" s="31">
        <f ca="1">IF(E10="","",OFFSET(INDIRECT(ADDRESS(2,HLOOKUP(E10,$P$2:$AN$3,2,0))),$L$6+3,0,1,1)+OFFSET(INDIRECT(ADDRESS(2,HLOOKUP(E10,$P$2:$AN$3,2,0))),$L$6+3,1,1,1))</f>
        <v>0</v>
      </c>
      <c r="I10" s="32">
        <f ca="1">IF(E10="","",OFFSET(INDIRECT(ADDRESS(2,HLOOKUP(E10,$P$2:$AN$3,2,0))),$L$6+3,2,1,1)+OFFSET(INDIRECT(ADDRESS(2,HLOOKUP(E10,$P$2:$AN$3,2,0))),$L$6+3,3,1,1))</f>
        <v>0</v>
      </c>
      <c r="J10" s="33">
        <f>IF($J$7,IF(E10="","",G10+H10-I10),0)</f>
        <v>0</v>
      </c>
      <c r="O10" s="15">
        <f t="shared" si="20"/>
        <v>0</v>
      </c>
      <c r="P10" s="15">
        <f t="shared" si="0"/>
        <v>0</v>
      </c>
      <c r="Q10" s="15">
        <f t="shared" si="1"/>
        <v>0</v>
      </c>
      <c r="R10" s="15">
        <f t="shared" si="2"/>
        <v>0</v>
      </c>
      <c r="S10" s="15">
        <f t="shared" si="3"/>
        <v>0</v>
      </c>
      <c r="T10" s="15">
        <f t="shared" si="21"/>
        <v>60000000</v>
      </c>
      <c r="U10" s="15">
        <f t="shared" si="4"/>
        <v>0</v>
      </c>
      <c r="V10" s="15">
        <f t="shared" si="5"/>
        <v>0</v>
      </c>
      <c r="W10" s="15">
        <f t="shared" si="6"/>
        <v>0</v>
      </c>
      <c r="X10" s="15">
        <f t="shared" si="7"/>
        <v>0</v>
      </c>
      <c r="Y10" s="15">
        <f t="shared" si="22"/>
        <v>45000000</v>
      </c>
      <c r="Z10" s="15">
        <f t="shared" si="8"/>
        <v>0</v>
      </c>
      <c r="AA10" s="15">
        <f t="shared" si="9"/>
        <v>0</v>
      </c>
      <c r="AB10" s="15">
        <f t="shared" si="10"/>
        <v>0</v>
      </c>
      <c r="AC10" s="15">
        <f t="shared" si="11"/>
        <v>0</v>
      </c>
      <c r="AD10" s="15">
        <f t="shared" si="23"/>
        <v>120000000</v>
      </c>
      <c r="AE10" s="15">
        <f t="shared" si="12"/>
        <v>0</v>
      </c>
      <c r="AF10" s="15">
        <f t="shared" si="13"/>
        <v>0</v>
      </c>
      <c r="AG10" s="15">
        <f t="shared" si="14"/>
        <v>0</v>
      </c>
      <c r="AH10" s="15">
        <f t="shared" si="15"/>
        <v>0</v>
      </c>
      <c r="AI10" s="15">
        <f t="shared" si="24"/>
        <v>180000000</v>
      </c>
      <c r="AJ10" s="15">
        <f t="shared" si="16"/>
        <v>0</v>
      </c>
      <c r="AK10" s="15">
        <f t="shared" si="17"/>
        <v>0</v>
      </c>
      <c r="AL10" s="15">
        <f t="shared" si="18"/>
        <v>0</v>
      </c>
      <c r="AM10" s="15">
        <f t="shared" si="19"/>
        <v>0</v>
      </c>
      <c r="AN10" s="15">
        <f t="shared" si="25"/>
        <v>0</v>
      </c>
    </row>
    <row r="11" spans="1:47" x14ac:dyDescent="0.25">
      <c r="A11" s="30"/>
      <c r="B11" s="30">
        <v>2</v>
      </c>
      <c r="C11" s="30" t="str">
        <f>TKQ!A6</f>
        <v>111BGD</v>
      </c>
      <c r="D11" s="30" t="str">
        <f t="shared" ref="D11:D14" si="26">IF($H$6=6,C11,VLOOKUP($H$6,$B$10:$C$14,2,0))</f>
        <v>111BGD</v>
      </c>
      <c r="E11" s="30" t="str">
        <f>IF(COUNTIF($D$10:$D$14,D11)&gt;1,"",D11)</f>
        <v>111BGD</v>
      </c>
      <c r="F11" s="30" t="str">
        <f>IF(E11="","",VLOOKUP(E11,TKQ!$A$5:$C$9,3,0))</f>
        <v>Quỹ tiền mặt giám đốc</v>
      </c>
      <c r="G11" s="31">
        <f>IF(E11="","",IF($L$6=13,VLOOKUP(E11,TKQ!$B$5:$E$9,4,0),IF($L$6=1,VLOOKUP(E11,TKQ!$B$5:$E$9,4,0),INDEX($P$6:$AN$17,MATCH($L$6,$O$6:$O$17,0)-1,MATCH(E11,$P$5:$AN$5,0)))))</f>
        <v>45000000</v>
      </c>
      <c r="H11" s="31">
        <f t="shared" ref="H11:H14" ca="1" si="27">IF(E11="","",OFFSET(INDIRECT(ADDRESS(2,HLOOKUP(E11,$P$2:$AN$3,2,0))),$L$6+3,0,1,1)+OFFSET(INDIRECT(ADDRESS(2,HLOOKUP(E11,$P$2:$AN$3,2,0))),$L$6+3,1,1,1))</f>
        <v>0</v>
      </c>
      <c r="I11" s="32">
        <f t="shared" ref="I11:I14" ca="1" si="28">IF(E11="","",OFFSET(INDIRECT(ADDRESS(2,HLOOKUP(E11,$P$2:$AN$3,2,0))),$L$6+3,2,1,1)+OFFSET(INDIRECT(ADDRESS(2,HLOOKUP(E11,$P$2:$AN$3,2,0))),$L$6+3,3,1,1))</f>
        <v>0</v>
      </c>
      <c r="J11" s="33">
        <f t="shared" ref="J11:J14" si="29">IF($J$7,IF(E11="","",G11+H11-I11),0)</f>
        <v>0</v>
      </c>
      <c r="O11" s="15">
        <f t="shared" si="20"/>
        <v>0</v>
      </c>
      <c r="P11" s="15">
        <f t="shared" si="0"/>
        <v>0</v>
      </c>
      <c r="Q11" s="15">
        <f t="shared" si="1"/>
        <v>0</v>
      </c>
      <c r="R11" s="15">
        <f t="shared" si="2"/>
        <v>0</v>
      </c>
      <c r="S11" s="15">
        <f t="shared" si="3"/>
        <v>0</v>
      </c>
      <c r="T11" s="15">
        <f t="shared" si="21"/>
        <v>60000000</v>
      </c>
      <c r="U11" s="15">
        <f t="shared" si="4"/>
        <v>0</v>
      </c>
      <c r="V11" s="15">
        <f t="shared" si="5"/>
        <v>0</v>
      </c>
      <c r="W11" s="15">
        <f t="shared" si="6"/>
        <v>0</v>
      </c>
      <c r="X11" s="15">
        <f t="shared" si="7"/>
        <v>0</v>
      </c>
      <c r="Y11" s="15">
        <f t="shared" si="22"/>
        <v>45000000</v>
      </c>
      <c r="Z11" s="15">
        <f t="shared" si="8"/>
        <v>0</v>
      </c>
      <c r="AA11" s="15">
        <f t="shared" si="9"/>
        <v>0</v>
      </c>
      <c r="AB11" s="15">
        <f t="shared" si="10"/>
        <v>0</v>
      </c>
      <c r="AC11" s="15">
        <f t="shared" si="11"/>
        <v>0</v>
      </c>
      <c r="AD11" s="15">
        <f t="shared" si="23"/>
        <v>120000000</v>
      </c>
      <c r="AE11" s="15">
        <f t="shared" si="12"/>
        <v>0</v>
      </c>
      <c r="AF11" s="15">
        <f t="shared" si="13"/>
        <v>0</v>
      </c>
      <c r="AG11" s="15">
        <f t="shared" si="14"/>
        <v>0</v>
      </c>
      <c r="AH11" s="15">
        <f t="shared" si="15"/>
        <v>0</v>
      </c>
      <c r="AI11" s="15">
        <f t="shared" si="24"/>
        <v>180000000</v>
      </c>
      <c r="AJ11" s="15">
        <f t="shared" si="16"/>
        <v>0</v>
      </c>
      <c r="AK11" s="15">
        <f t="shared" si="17"/>
        <v>0</v>
      </c>
      <c r="AL11" s="15">
        <f t="shared" si="18"/>
        <v>0</v>
      </c>
      <c r="AM11" s="15">
        <f t="shared" si="19"/>
        <v>0</v>
      </c>
      <c r="AN11" s="15">
        <f t="shared" si="25"/>
        <v>0</v>
      </c>
    </row>
    <row r="12" spans="1:47" x14ac:dyDescent="0.25">
      <c r="A12" s="30"/>
      <c r="B12" s="30">
        <v>3</v>
      </c>
      <c r="C12" s="30" t="str">
        <f>TKQ!A7</f>
        <v>112TCB</v>
      </c>
      <c r="D12" s="30" t="str">
        <f t="shared" si="26"/>
        <v>112TCB</v>
      </c>
      <c r="E12" s="30" t="str">
        <f t="shared" ref="E12:E14" si="30">IF(COUNTIF($D$10:$D$14,D12)&gt;1,"",D12)</f>
        <v>112TCB</v>
      </c>
      <c r="F12" s="30" t="str">
        <f>IF(E12="","",VLOOKUP(E12,TKQ!$A$5:$C$9,3,0))</f>
        <v>Tiền ngân hàng Techcombank</v>
      </c>
      <c r="G12" s="31">
        <f>IF(E12="","",IF($L$6=13,VLOOKUP(E12,TKQ!$B$5:$E$9,4,0),IF($L$6=1,VLOOKUP(E12,TKQ!$B$5:$E$9,4,0),INDEX($P$6:$AN$17,MATCH($L$6,$O$6:$O$17,0)-1,MATCH(E12,$P$5:$AN$5,0)))))</f>
        <v>120000000</v>
      </c>
      <c r="H12" s="31">
        <f t="shared" ca="1" si="27"/>
        <v>0</v>
      </c>
      <c r="I12" s="32">
        <f t="shared" ca="1" si="28"/>
        <v>0</v>
      </c>
      <c r="J12" s="33">
        <f t="shared" si="29"/>
        <v>0</v>
      </c>
      <c r="O12" s="15">
        <f t="shared" si="20"/>
        <v>0</v>
      </c>
      <c r="P12" s="15">
        <f t="shared" si="0"/>
        <v>0</v>
      </c>
      <c r="Q12" s="15">
        <f t="shared" si="1"/>
        <v>0</v>
      </c>
      <c r="R12" s="15">
        <f t="shared" si="2"/>
        <v>0</v>
      </c>
      <c r="S12" s="15">
        <f t="shared" si="3"/>
        <v>0</v>
      </c>
      <c r="T12" s="15">
        <f t="shared" si="21"/>
        <v>60000000</v>
      </c>
      <c r="U12" s="15">
        <f t="shared" si="4"/>
        <v>0</v>
      </c>
      <c r="V12" s="15">
        <f t="shared" si="5"/>
        <v>0</v>
      </c>
      <c r="W12" s="15">
        <f t="shared" si="6"/>
        <v>0</v>
      </c>
      <c r="X12" s="15">
        <f t="shared" si="7"/>
        <v>0</v>
      </c>
      <c r="Y12" s="15">
        <f t="shared" si="22"/>
        <v>45000000</v>
      </c>
      <c r="Z12" s="15">
        <f t="shared" si="8"/>
        <v>0</v>
      </c>
      <c r="AA12" s="15">
        <f t="shared" si="9"/>
        <v>0</v>
      </c>
      <c r="AB12" s="15">
        <f t="shared" si="10"/>
        <v>0</v>
      </c>
      <c r="AC12" s="15">
        <f t="shared" si="11"/>
        <v>0</v>
      </c>
      <c r="AD12" s="15">
        <f t="shared" si="23"/>
        <v>120000000</v>
      </c>
      <c r="AE12" s="15">
        <f t="shared" si="12"/>
        <v>0</v>
      </c>
      <c r="AF12" s="15">
        <f t="shared" si="13"/>
        <v>0</v>
      </c>
      <c r="AG12" s="15">
        <f t="shared" si="14"/>
        <v>0</v>
      </c>
      <c r="AH12" s="15">
        <f t="shared" si="15"/>
        <v>0</v>
      </c>
      <c r="AI12" s="15">
        <f t="shared" si="24"/>
        <v>180000000</v>
      </c>
      <c r="AJ12" s="15">
        <f t="shared" si="16"/>
        <v>0</v>
      </c>
      <c r="AK12" s="15">
        <f t="shared" si="17"/>
        <v>0</v>
      </c>
      <c r="AL12" s="15">
        <f t="shared" si="18"/>
        <v>0</v>
      </c>
      <c r="AM12" s="15">
        <f t="shared" si="19"/>
        <v>0</v>
      </c>
      <c r="AN12" s="15">
        <f t="shared" si="25"/>
        <v>0</v>
      </c>
    </row>
    <row r="13" spans="1:47" x14ac:dyDescent="0.25">
      <c r="A13" s="30"/>
      <c r="B13" s="30">
        <v>4</v>
      </c>
      <c r="C13" s="30" t="str">
        <f>TKQ!A8</f>
        <v>112VCB</v>
      </c>
      <c r="D13" s="30" t="str">
        <f t="shared" si="26"/>
        <v>112VCB</v>
      </c>
      <c r="E13" s="30" t="str">
        <f t="shared" si="30"/>
        <v>112VCB</v>
      </c>
      <c r="F13" s="30" t="str">
        <f>IF(E13="","",VLOOKUP(E13,TKQ!$A$5:$C$9,3,0))</f>
        <v>Tiền ngân hàng Vietcombank</v>
      </c>
      <c r="G13" s="31">
        <f>IF(E13="","",IF($L$6=13,VLOOKUP(E13,TKQ!$B$5:$E$9,4,0),IF($L$6=1,VLOOKUP(E13,TKQ!$B$5:$E$9,4,0),INDEX($P$6:$AN$17,MATCH($L$6,$O$6:$O$17,0)-1,MATCH(E13,$P$5:$AN$5,0)))))</f>
        <v>180000000</v>
      </c>
      <c r="H13" s="31">
        <f t="shared" ca="1" si="27"/>
        <v>0</v>
      </c>
      <c r="I13" s="32">
        <f t="shared" ca="1" si="28"/>
        <v>0</v>
      </c>
      <c r="J13" s="33">
        <f t="shared" si="29"/>
        <v>0</v>
      </c>
      <c r="O13" s="15">
        <f t="shared" si="20"/>
        <v>0</v>
      </c>
      <c r="P13" s="15">
        <f t="shared" si="0"/>
        <v>0</v>
      </c>
      <c r="Q13" s="15">
        <f t="shared" si="1"/>
        <v>0</v>
      </c>
      <c r="R13" s="15">
        <f t="shared" si="2"/>
        <v>0</v>
      </c>
      <c r="S13" s="15">
        <f t="shared" si="3"/>
        <v>0</v>
      </c>
      <c r="T13" s="15">
        <f t="shared" si="21"/>
        <v>60000000</v>
      </c>
      <c r="U13" s="15">
        <f t="shared" si="4"/>
        <v>0</v>
      </c>
      <c r="V13" s="15">
        <f t="shared" si="5"/>
        <v>0</v>
      </c>
      <c r="W13" s="15">
        <f t="shared" si="6"/>
        <v>0</v>
      </c>
      <c r="X13" s="15">
        <f t="shared" si="7"/>
        <v>0</v>
      </c>
      <c r="Y13" s="15">
        <f t="shared" si="22"/>
        <v>45000000</v>
      </c>
      <c r="Z13" s="15">
        <f t="shared" si="8"/>
        <v>0</v>
      </c>
      <c r="AA13" s="15">
        <f t="shared" si="9"/>
        <v>0</v>
      </c>
      <c r="AB13" s="15">
        <f t="shared" si="10"/>
        <v>0</v>
      </c>
      <c r="AC13" s="15">
        <f t="shared" si="11"/>
        <v>0</v>
      </c>
      <c r="AD13" s="15">
        <f t="shared" si="23"/>
        <v>120000000</v>
      </c>
      <c r="AE13" s="15">
        <f t="shared" si="12"/>
        <v>0</v>
      </c>
      <c r="AF13" s="15">
        <f t="shared" si="13"/>
        <v>0</v>
      </c>
      <c r="AG13" s="15">
        <f t="shared" si="14"/>
        <v>0</v>
      </c>
      <c r="AH13" s="15">
        <f t="shared" si="15"/>
        <v>0</v>
      </c>
      <c r="AI13" s="15">
        <f t="shared" si="24"/>
        <v>180000000</v>
      </c>
      <c r="AJ13" s="15">
        <f t="shared" si="16"/>
        <v>0</v>
      </c>
      <c r="AK13" s="15">
        <f t="shared" si="17"/>
        <v>0</v>
      </c>
      <c r="AL13" s="15">
        <f t="shared" si="18"/>
        <v>0</v>
      </c>
      <c r="AM13" s="15">
        <f t="shared" si="19"/>
        <v>0</v>
      </c>
      <c r="AN13" s="15">
        <f t="shared" si="25"/>
        <v>0</v>
      </c>
    </row>
    <row r="14" spans="1:47" x14ac:dyDescent="0.25">
      <c r="A14" s="30"/>
      <c r="B14" s="30">
        <v>5</v>
      </c>
      <c r="C14" s="34" t="str">
        <f>TKQ!A9</f>
        <v>KKKKKK</v>
      </c>
      <c r="D14" s="30" t="str">
        <f t="shared" si="26"/>
        <v>KKKKKK</v>
      </c>
      <c r="E14" s="30" t="str">
        <f t="shared" si="30"/>
        <v>KKKKKK</v>
      </c>
      <c r="F14" s="30" t="str">
        <f>IF(E14="","",VLOOKUP(E14,TKQ!$A$5:$C$9,3,0))</f>
        <v>Khác</v>
      </c>
      <c r="G14" s="31">
        <f>IF(E14="","",IF($L$6=13,VLOOKUP(E14,TKQ!$B$5:$E$9,4,0),IF($L$6=1,VLOOKUP(E14,TKQ!$B$5:$E$9,4,0),INDEX($P$6:$AN$17,MATCH($L$6,$O$6:$O$17,0)-1,MATCH(E14,$P$5:$AN$5,0)))))</f>
        <v>0</v>
      </c>
      <c r="H14" s="31">
        <f t="shared" ca="1" si="27"/>
        <v>0</v>
      </c>
      <c r="I14" s="32">
        <f t="shared" ca="1" si="28"/>
        <v>0</v>
      </c>
      <c r="J14" s="33">
        <f t="shared" si="29"/>
        <v>0</v>
      </c>
      <c r="O14" s="15">
        <f t="shared" si="20"/>
        <v>0</v>
      </c>
      <c r="P14" s="15">
        <f t="shared" si="0"/>
        <v>0</v>
      </c>
      <c r="Q14" s="15">
        <f t="shared" si="1"/>
        <v>0</v>
      </c>
      <c r="R14" s="15">
        <f t="shared" si="2"/>
        <v>0</v>
      </c>
      <c r="S14" s="15">
        <f t="shared" si="3"/>
        <v>0</v>
      </c>
      <c r="T14" s="15">
        <f t="shared" si="21"/>
        <v>60000000</v>
      </c>
      <c r="U14" s="15">
        <f t="shared" si="4"/>
        <v>0</v>
      </c>
      <c r="V14" s="15">
        <f t="shared" si="5"/>
        <v>0</v>
      </c>
      <c r="W14" s="15">
        <f t="shared" si="6"/>
        <v>0</v>
      </c>
      <c r="X14" s="15">
        <f t="shared" si="7"/>
        <v>0</v>
      </c>
      <c r="Y14" s="15">
        <f t="shared" si="22"/>
        <v>45000000</v>
      </c>
      <c r="Z14" s="15">
        <f t="shared" si="8"/>
        <v>0</v>
      </c>
      <c r="AA14" s="15">
        <f t="shared" si="9"/>
        <v>0</v>
      </c>
      <c r="AB14" s="15">
        <f t="shared" si="10"/>
        <v>0</v>
      </c>
      <c r="AC14" s="15">
        <f t="shared" si="11"/>
        <v>0</v>
      </c>
      <c r="AD14" s="15">
        <f t="shared" si="23"/>
        <v>120000000</v>
      </c>
      <c r="AE14" s="15">
        <f t="shared" si="12"/>
        <v>0</v>
      </c>
      <c r="AF14" s="15">
        <f t="shared" si="13"/>
        <v>0</v>
      </c>
      <c r="AG14" s="15">
        <f t="shared" si="14"/>
        <v>0</v>
      </c>
      <c r="AH14" s="15">
        <f t="shared" si="15"/>
        <v>0</v>
      </c>
      <c r="AI14" s="15">
        <f t="shared" si="24"/>
        <v>180000000</v>
      </c>
      <c r="AJ14" s="15">
        <f t="shared" si="16"/>
        <v>0</v>
      </c>
      <c r="AK14" s="15">
        <f t="shared" si="17"/>
        <v>0</v>
      </c>
      <c r="AL14" s="15">
        <f t="shared" si="18"/>
        <v>0</v>
      </c>
      <c r="AM14" s="15">
        <f t="shared" si="19"/>
        <v>0</v>
      </c>
      <c r="AN14" s="15">
        <f t="shared" si="25"/>
        <v>0</v>
      </c>
      <c r="AO14" s="28" t="b">
        <v>0</v>
      </c>
    </row>
    <row r="15" spans="1:47" x14ac:dyDescent="0.25">
      <c r="O15" s="15">
        <f t="shared" si="20"/>
        <v>0</v>
      </c>
      <c r="P15" s="15">
        <f t="shared" si="0"/>
        <v>0</v>
      </c>
      <c r="Q15" s="15">
        <f t="shared" si="1"/>
        <v>0</v>
      </c>
      <c r="R15" s="15">
        <f t="shared" si="2"/>
        <v>0</v>
      </c>
      <c r="S15" s="15">
        <f t="shared" si="3"/>
        <v>0</v>
      </c>
      <c r="T15" s="15">
        <f t="shared" si="21"/>
        <v>60000000</v>
      </c>
      <c r="U15" s="15">
        <f t="shared" si="4"/>
        <v>0</v>
      </c>
      <c r="V15" s="15">
        <f t="shared" si="5"/>
        <v>0</v>
      </c>
      <c r="W15" s="15">
        <f t="shared" si="6"/>
        <v>0</v>
      </c>
      <c r="X15" s="15">
        <f t="shared" si="7"/>
        <v>0</v>
      </c>
      <c r="Y15" s="15">
        <f t="shared" si="22"/>
        <v>45000000</v>
      </c>
      <c r="Z15" s="15">
        <f t="shared" si="8"/>
        <v>0</v>
      </c>
      <c r="AA15" s="15">
        <f t="shared" si="9"/>
        <v>0</v>
      </c>
      <c r="AB15" s="15">
        <f t="shared" si="10"/>
        <v>0</v>
      </c>
      <c r="AC15" s="15">
        <f t="shared" si="11"/>
        <v>0</v>
      </c>
      <c r="AD15" s="15">
        <f t="shared" si="23"/>
        <v>120000000</v>
      </c>
      <c r="AE15" s="15">
        <f t="shared" si="12"/>
        <v>0</v>
      </c>
      <c r="AF15" s="15">
        <f t="shared" si="13"/>
        <v>0</v>
      </c>
      <c r="AG15" s="15">
        <f t="shared" si="14"/>
        <v>0</v>
      </c>
      <c r="AH15" s="15">
        <f t="shared" si="15"/>
        <v>0</v>
      </c>
      <c r="AI15" s="15">
        <f t="shared" si="24"/>
        <v>180000000</v>
      </c>
      <c r="AJ15" s="15">
        <f t="shared" si="16"/>
        <v>0</v>
      </c>
      <c r="AK15" s="15">
        <f t="shared" si="17"/>
        <v>0</v>
      </c>
      <c r="AL15" s="15">
        <f t="shared" si="18"/>
        <v>0</v>
      </c>
      <c r="AM15" s="15">
        <f t="shared" si="19"/>
        <v>0</v>
      </c>
      <c r="AN15" s="15">
        <f t="shared" si="25"/>
        <v>0</v>
      </c>
    </row>
    <row r="16" spans="1:47" x14ac:dyDescent="0.25">
      <c r="O16" s="15">
        <f t="shared" si="20"/>
        <v>0</v>
      </c>
      <c r="P16" s="15">
        <f t="shared" si="0"/>
        <v>0</v>
      </c>
      <c r="Q16" s="15">
        <f t="shared" si="1"/>
        <v>0</v>
      </c>
      <c r="R16" s="15">
        <f t="shared" si="2"/>
        <v>0</v>
      </c>
      <c r="S16" s="15">
        <f t="shared" si="3"/>
        <v>0</v>
      </c>
      <c r="T16" s="15">
        <f t="shared" si="21"/>
        <v>60000000</v>
      </c>
      <c r="U16" s="15">
        <f t="shared" si="4"/>
        <v>0</v>
      </c>
      <c r="V16" s="15">
        <f t="shared" si="5"/>
        <v>0</v>
      </c>
      <c r="W16" s="15">
        <f t="shared" si="6"/>
        <v>0</v>
      </c>
      <c r="X16" s="15">
        <f t="shared" si="7"/>
        <v>0</v>
      </c>
      <c r="Y16" s="15">
        <f t="shared" si="22"/>
        <v>45000000</v>
      </c>
      <c r="Z16" s="15">
        <f t="shared" si="8"/>
        <v>0</v>
      </c>
      <c r="AA16" s="15">
        <f t="shared" si="9"/>
        <v>0</v>
      </c>
      <c r="AB16" s="15">
        <f t="shared" si="10"/>
        <v>0</v>
      </c>
      <c r="AC16" s="15">
        <f t="shared" si="11"/>
        <v>0</v>
      </c>
      <c r="AD16" s="15">
        <f t="shared" si="23"/>
        <v>120000000</v>
      </c>
      <c r="AE16" s="15">
        <f t="shared" si="12"/>
        <v>0</v>
      </c>
      <c r="AF16" s="15">
        <f t="shared" si="13"/>
        <v>0</v>
      </c>
      <c r="AG16" s="15">
        <f t="shared" si="14"/>
        <v>0</v>
      </c>
      <c r="AH16" s="15">
        <f t="shared" si="15"/>
        <v>0</v>
      </c>
      <c r="AI16" s="15">
        <f t="shared" si="24"/>
        <v>180000000</v>
      </c>
      <c r="AJ16" s="15">
        <f t="shared" si="16"/>
        <v>0</v>
      </c>
      <c r="AK16" s="15">
        <f t="shared" si="17"/>
        <v>0</v>
      </c>
      <c r="AL16" s="15">
        <f t="shared" si="18"/>
        <v>0</v>
      </c>
      <c r="AM16" s="15">
        <f t="shared" si="19"/>
        <v>0</v>
      </c>
      <c r="AN16" s="15">
        <f t="shared" si="25"/>
        <v>0</v>
      </c>
    </row>
    <row r="17" spans="15:40" x14ac:dyDescent="0.25">
      <c r="O17" s="15">
        <f t="shared" si="20"/>
        <v>0</v>
      </c>
      <c r="P17" s="15">
        <f t="shared" si="0"/>
        <v>0</v>
      </c>
      <c r="Q17" s="15">
        <f t="shared" si="1"/>
        <v>0</v>
      </c>
      <c r="R17" s="15">
        <f t="shared" si="2"/>
        <v>0</v>
      </c>
      <c r="S17" s="15">
        <f t="shared" si="3"/>
        <v>0</v>
      </c>
      <c r="T17" s="15">
        <f t="shared" si="21"/>
        <v>60000000</v>
      </c>
      <c r="U17" s="15">
        <f t="shared" si="4"/>
        <v>0</v>
      </c>
      <c r="V17" s="15">
        <f t="shared" si="5"/>
        <v>0</v>
      </c>
      <c r="W17" s="15">
        <f t="shared" si="6"/>
        <v>0</v>
      </c>
      <c r="X17" s="15">
        <f t="shared" si="7"/>
        <v>0</v>
      </c>
      <c r="Y17" s="15">
        <f t="shared" si="22"/>
        <v>45000000</v>
      </c>
      <c r="Z17" s="15">
        <f t="shared" si="8"/>
        <v>0</v>
      </c>
      <c r="AA17" s="15">
        <f t="shared" si="9"/>
        <v>0</v>
      </c>
      <c r="AB17" s="15">
        <f t="shared" si="10"/>
        <v>0</v>
      </c>
      <c r="AC17" s="15">
        <f t="shared" si="11"/>
        <v>0</v>
      </c>
      <c r="AD17" s="15">
        <f t="shared" si="23"/>
        <v>120000000</v>
      </c>
      <c r="AE17" s="15">
        <f t="shared" si="12"/>
        <v>0</v>
      </c>
      <c r="AF17" s="15">
        <f t="shared" si="13"/>
        <v>0</v>
      </c>
      <c r="AG17" s="15">
        <f t="shared" si="14"/>
        <v>0</v>
      </c>
      <c r="AH17" s="15">
        <f t="shared" si="15"/>
        <v>0</v>
      </c>
      <c r="AI17" s="15">
        <f t="shared" si="24"/>
        <v>180000000</v>
      </c>
      <c r="AJ17" s="15">
        <f t="shared" si="16"/>
        <v>0</v>
      </c>
      <c r="AK17" s="15">
        <f t="shared" si="17"/>
        <v>0</v>
      </c>
      <c r="AL17" s="15">
        <f t="shared" si="18"/>
        <v>0</v>
      </c>
      <c r="AM17" s="15">
        <f t="shared" si="19"/>
        <v>0</v>
      </c>
      <c r="AN17" s="15">
        <f t="shared" si="25"/>
        <v>0</v>
      </c>
    </row>
    <row r="18" spans="15:40" x14ac:dyDescent="0.25">
      <c r="O18" s="15">
        <v>13</v>
      </c>
      <c r="P18" s="15">
        <f>SUM(P6:P17)</f>
        <v>0</v>
      </c>
      <c r="Q18" s="15">
        <f t="shared" ref="Q18:AM18" si="31">SUM(Q6:Q17)</f>
        <v>0</v>
      </c>
      <c r="R18" s="15">
        <f t="shared" si="31"/>
        <v>0</v>
      </c>
      <c r="S18" s="15">
        <f t="shared" si="31"/>
        <v>0</v>
      </c>
      <c r="T18" s="15">
        <f>T17</f>
        <v>60000000</v>
      </c>
      <c r="U18" s="15">
        <f t="shared" si="31"/>
        <v>0</v>
      </c>
      <c r="V18" s="15">
        <f t="shared" si="31"/>
        <v>0</v>
      </c>
      <c r="W18" s="15">
        <f t="shared" si="31"/>
        <v>0</v>
      </c>
      <c r="X18" s="15">
        <f t="shared" si="31"/>
        <v>0</v>
      </c>
      <c r="Y18" s="15">
        <f>Y17</f>
        <v>45000000</v>
      </c>
      <c r="Z18" s="15">
        <f t="shared" si="31"/>
        <v>0</v>
      </c>
      <c r="AA18" s="15">
        <f t="shared" si="31"/>
        <v>0</v>
      </c>
      <c r="AB18" s="15">
        <f t="shared" si="31"/>
        <v>0</v>
      </c>
      <c r="AC18" s="15">
        <f t="shared" si="31"/>
        <v>0</v>
      </c>
      <c r="AD18" s="15">
        <f>AD17</f>
        <v>120000000</v>
      </c>
      <c r="AE18" s="15">
        <f t="shared" si="31"/>
        <v>0</v>
      </c>
      <c r="AF18" s="15">
        <f t="shared" si="31"/>
        <v>0</v>
      </c>
      <c r="AG18" s="15">
        <f t="shared" si="31"/>
        <v>0</v>
      </c>
      <c r="AH18" s="15">
        <f t="shared" si="31"/>
        <v>0</v>
      </c>
      <c r="AI18" s="15">
        <f>AI17</f>
        <v>180000000</v>
      </c>
      <c r="AJ18" s="15">
        <f t="shared" si="31"/>
        <v>0</v>
      </c>
      <c r="AK18" s="15">
        <f t="shared" si="31"/>
        <v>0</v>
      </c>
      <c r="AL18" s="15">
        <f t="shared" si="31"/>
        <v>0</v>
      </c>
      <c r="AM18" s="15">
        <f t="shared" si="31"/>
        <v>0</v>
      </c>
      <c r="AN18" s="15">
        <f>AN17</f>
        <v>0</v>
      </c>
    </row>
  </sheetData>
  <mergeCells count="17">
    <mergeCell ref="J8:J9"/>
    <mergeCell ref="AE4:AF4"/>
    <mergeCell ref="AG4:AH4"/>
    <mergeCell ref="AJ4:AK4"/>
    <mergeCell ref="AL4:AM4"/>
    <mergeCell ref="F5:M5"/>
    <mergeCell ref="P4:Q4"/>
    <mergeCell ref="R4:S4"/>
    <mergeCell ref="U4:V4"/>
    <mergeCell ref="W4:X4"/>
    <mergeCell ref="Z4:AA4"/>
    <mergeCell ref="AB4:AC4"/>
    <mergeCell ref="A8:A9"/>
    <mergeCell ref="E8:E9"/>
    <mergeCell ref="F8:F9"/>
    <mergeCell ref="G8:G9"/>
    <mergeCell ref="H8:I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7</xdr:col>
                    <xdr:colOff>9525</xdr:colOff>
                    <xdr:row>5</xdr:row>
                    <xdr:rowOff>9525</xdr:rowOff>
                  </from>
                  <to>
                    <xdr:col>10</xdr:col>
                    <xdr:colOff>523875</xdr:colOff>
                    <xdr:row>6</xdr:row>
                    <xdr:rowOff>19050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10</xdr:col>
                    <xdr:colOff>600075</xdr:colOff>
                    <xdr:row>4</xdr:row>
                    <xdr:rowOff>323850</xdr:rowOff>
                  </from>
                  <to>
                    <xdr:col>12</xdr:col>
                    <xdr:colOff>381000</xdr:colOff>
                    <xdr:row>6</xdr:row>
                    <xdr:rowOff>28575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8</xdr:col>
                    <xdr:colOff>619125</xdr:colOff>
                    <xdr:row>6</xdr:row>
                    <xdr:rowOff>47625</xdr:rowOff>
                  </from>
                  <to>
                    <xdr:col>10</xdr:col>
                    <xdr:colOff>171450</xdr:colOff>
                    <xdr:row>6</xdr:row>
                    <xdr:rowOff>257175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40</xdr:col>
                    <xdr:colOff>57150</xdr:colOff>
                    <xdr:row>1</xdr:row>
                    <xdr:rowOff>38100</xdr:rowOff>
                  </from>
                  <to>
                    <xdr:col>42</xdr:col>
                    <xdr:colOff>447675</xdr:colOff>
                    <xdr:row>2</xdr:row>
                    <xdr:rowOff>38100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40</xdr:col>
                    <xdr:colOff>104775</xdr:colOff>
                    <xdr:row>11</xdr:row>
                    <xdr:rowOff>76200</xdr:rowOff>
                  </from>
                  <to>
                    <xdr:col>42</xdr:col>
                    <xdr:colOff>161925</xdr:colOff>
                    <xdr:row>14</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
  <sheetViews>
    <sheetView workbookViewId="0"/>
  </sheetViews>
  <sheetFormatPr defaultRowHeight="15" x14ac:dyDescent="0.25"/>
  <cols>
    <col min="1" max="1" width="4.140625" style="15" customWidth="1"/>
    <col min="2" max="3" width="9.140625" style="15" hidden="1" customWidth="1"/>
    <col min="4" max="4" width="6.7109375" style="15" hidden="1" customWidth="1"/>
    <col min="5" max="5" width="10" style="15" customWidth="1"/>
    <col min="6" max="6" width="18.85546875" style="15" customWidth="1"/>
    <col min="7" max="7" width="17.42578125" style="15" hidden="1" customWidth="1"/>
    <col min="8" max="8" width="16.7109375" style="15" customWidth="1"/>
    <col min="9" max="9" width="14.85546875" style="15" customWidth="1"/>
    <col min="10" max="10" width="15" style="15" hidden="1" customWidth="1"/>
    <col min="11" max="14" width="9.140625" style="15"/>
    <col min="15" max="19" width="9.140625" style="15" hidden="1" customWidth="1"/>
    <col min="20" max="20" width="14.5703125" style="15" hidden="1" customWidth="1"/>
    <col min="21" max="29" width="9.140625" style="15" hidden="1" customWidth="1"/>
    <col min="30" max="30" width="10" style="15" hidden="1" customWidth="1"/>
    <col min="31" max="34" width="9.140625" style="15" hidden="1" customWidth="1"/>
    <col min="35" max="35" width="10" style="15" hidden="1" customWidth="1"/>
    <col min="36" max="40" width="9.140625" style="15" hidden="1" customWidth="1"/>
    <col min="41" max="43" width="9.140625" style="15" customWidth="1"/>
    <col min="44" max="16384" width="9.140625" style="15"/>
  </cols>
  <sheetData>
    <row r="1" spans="1:47" x14ac:dyDescent="0.25">
      <c r="A1" s="24" t="str">
        <f>DN!$C$5</f>
        <v>Kế toán giá thành</v>
      </c>
      <c r="AR1" s="28">
        <f>NAM!$C$5</f>
        <v>2016</v>
      </c>
      <c r="AS1" s="28" t="str">
        <f t="array" ref="AS1:AS5">IF($AO$2,INDEX($E$10:$E$14,0,0),"")</f>
        <v/>
      </c>
      <c r="AT1" s="28" t="str">
        <f t="array" ref="AT1:AT5">IF($AO$2,INDEX($H$10:$H$14,0,0),"")</f>
        <v/>
      </c>
      <c r="AU1" s="28" t="str">
        <f t="array" ref="AU1:AU5">IF($AO$2,INDEX($I$10:$I$14,0,0),"")</f>
        <v/>
      </c>
    </row>
    <row r="2" spans="1:47" x14ac:dyDescent="0.25">
      <c r="A2" s="15" t="str">
        <f>DN!$C$6</f>
        <v>https://www.facebook.com/ketoangiathanh</v>
      </c>
      <c r="K2" s="29"/>
      <c r="P2" s="15" t="str">
        <f>TKQ!$B$5</f>
        <v>111PKT</v>
      </c>
      <c r="U2" s="15" t="str">
        <f>TKQ!$B$6</f>
        <v>111BGD</v>
      </c>
      <c r="Z2" s="15" t="str">
        <f>TKQ!$B$7</f>
        <v>112TCB</v>
      </c>
      <c r="AE2" s="15" t="str">
        <f>TKQ!$B$8</f>
        <v>112VCB</v>
      </c>
      <c r="AJ2" s="15" t="str">
        <f>TKQ!$B$9</f>
        <v>KKKKKK</v>
      </c>
      <c r="AO2" s="28" t="b">
        <v>0</v>
      </c>
      <c r="AR2" s="28"/>
      <c r="AS2" s="28" t="str">
        <v/>
      </c>
      <c r="AT2" s="28" t="str">
        <v/>
      </c>
      <c r="AU2" s="28" t="str">
        <v/>
      </c>
    </row>
    <row r="3" spans="1:47" s="28" customFormat="1" ht="12" customHeight="1" x14ac:dyDescent="0.25">
      <c r="A3" s="28">
        <v>1</v>
      </c>
      <c r="B3" s="28">
        <v>2</v>
      </c>
      <c r="C3" s="28">
        <v>3</v>
      </c>
      <c r="D3" s="28">
        <v>4</v>
      </c>
      <c r="E3" s="28">
        <v>5</v>
      </c>
      <c r="F3" s="28">
        <v>6</v>
      </c>
      <c r="G3" s="28">
        <v>7</v>
      </c>
      <c r="H3" s="28">
        <v>8</v>
      </c>
      <c r="I3" s="28">
        <v>9</v>
      </c>
      <c r="J3" s="28">
        <v>10</v>
      </c>
      <c r="K3" s="28">
        <v>11</v>
      </c>
      <c r="L3" s="28">
        <v>12</v>
      </c>
      <c r="M3" s="28">
        <v>13</v>
      </c>
      <c r="N3" s="28">
        <v>14</v>
      </c>
      <c r="O3" s="28">
        <v>15</v>
      </c>
      <c r="P3" s="28">
        <v>16</v>
      </c>
      <c r="Q3" s="28">
        <v>17</v>
      </c>
      <c r="R3" s="28">
        <v>18</v>
      </c>
      <c r="S3" s="28">
        <v>19</v>
      </c>
      <c r="T3" s="28">
        <v>20</v>
      </c>
      <c r="U3" s="28">
        <v>21</v>
      </c>
      <c r="V3" s="28">
        <v>22</v>
      </c>
      <c r="W3" s="28">
        <v>23</v>
      </c>
      <c r="X3" s="28">
        <v>24</v>
      </c>
      <c r="Y3" s="28">
        <v>25</v>
      </c>
      <c r="Z3" s="28">
        <v>26</v>
      </c>
      <c r="AA3" s="28">
        <v>27</v>
      </c>
      <c r="AB3" s="28">
        <v>28</v>
      </c>
      <c r="AC3" s="28">
        <v>29</v>
      </c>
      <c r="AD3" s="28">
        <v>30</v>
      </c>
      <c r="AE3" s="28">
        <v>31</v>
      </c>
      <c r="AF3" s="28">
        <v>32</v>
      </c>
      <c r="AG3" s="28">
        <v>33</v>
      </c>
      <c r="AH3" s="28">
        <v>34</v>
      </c>
      <c r="AI3" s="28">
        <v>35</v>
      </c>
      <c r="AJ3" s="28">
        <v>36</v>
      </c>
      <c r="AK3" s="28">
        <v>37</v>
      </c>
      <c r="AL3" s="28">
        <v>38</v>
      </c>
      <c r="AM3" s="28">
        <v>39</v>
      </c>
      <c r="AN3" s="28">
        <v>40</v>
      </c>
      <c r="AS3" s="28" t="str">
        <v/>
      </c>
      <c r="AT3" s="28" t="str">
        <v/>
      </c>
      <c r="AU3" s="28" t="str">
        <v/>
      </c>
    </row>
    <row r="4" spans="1:47" ht="12" customHeight="1" x14ac:dyDescent="0.25">
      <c r="P4" s="62" t="s">
        <v>97</v>
      </c>
      <c r="Q4" s="62"/>
      <c r="R4" s="62" t="s">
        <v>100</v>
      </c>
      <c r="S4" s="62"/>
      <c r="U4" s="62" t="s">
        <v>97</v>
      </c>
      <c r="V4" s="62"/>
      <c r="W4" s="62" t="s">
        <v>100</v>
      </c>
      <c r="X4" s="62"/>
      <c r="Z4" s="62" t="s">
        <v>97</v>
      </c>
      <c r="AA4" s="62"/>
      <c r="AB4" s="62" t="s">
        <v>100</v>
      </c>
      <c r="AC4" s="62"/>
      <c r="AE4" s="62" t="s">
        <v>97</v>
      </c>
      <c r="AF4" s="62"/>
      <c r="AG4" s="62" t="s">
        <v>100</v>
      </c>
      <c r="AH4" s="62"/>
      <c r="AJ4" s="62" t="s">
        <v>97</v>
      </c>
      <c r="AK4" s="62"/>
      <c r="AL4" s="62" t="s">
        <v>100</v>
      </c>
      <c r="AM4" s="62"/>
      <c r="AR4" s="28"/>
      <c r="AS4" s="28" t="str">
        <v/>
      </c>
      <c r="AT4" s="28" t="str">
        <v/>
      </c>
      <c r="AU4" s="28" t="str">
        <v/>
      </c>
    </row>
    <row r="5" spans="1:47" ht="26.25" customHeight="1" x14ac:dyDescent="0.4">
      <c r="F5" s="64" t="s">
        <v>118</v>
      </c>
      <c r="G5" s="64"/>
      <c r="H5" s="64"/>
      <c r="I5" s="64"/>
      <c r="J5" s="64"/>
      <c r="K5" s="64"/>
      <c r="L5" s="64"/>
      <c r="M5" s="64"/>
      <c r="P5" s="15" t="str">
        <f>"Bên Thu "&amp;$P$2</f>
        <v>Bên Thu 111PKT</v>
      </c>
      <c r="Q5" s="15" t="s">
        <v>99</v>
      </c>
      <c r="R5" s="15" t="s">
        <v>101</v>
      </c>
      <c r="S5" s="15" t="s">
        <v>102</v>
      </c>
      <c r="T5" s="15" t="str">
        <f>$P$2</f>
        <v>111PKT</v>
      </c>
      <c r="U5" s="15" t="s">
        <v>98</v>
      </c>
      <c r="V5" s="15" t="s">
        <v>99</v>
      </c>
      <c r="W5" s="15" t="s">
        <v>101</v>
      </c>
      <c r="X5" s="15" t="s">
        <v>102</v>
      </c>
      <c r="Y5" s="15" t="str">
        <f>$U$2</f>
        <v>111BGD</v>
      </c>
      <c r="Z5" s="15" t="s">
        <v>98</v>
      </c>
      <c r="AA5" s="15" t="s">
        <v>99</v>
      </c>
      <c r="AB5" s="15" t="s">
        <v>101</v>
      </c>
      <c r="AC5" s="15" t="s">
        <v>102</v>
      </c>
      <c r="AD5" s="15" t="str">
        <f>$Z$2</f>
        <v>112TCB</v>
      </c>
      <c r="AE5" s="15" t="s">
        <v>98</v>
      </c>
      <c r="AF5" s="15" t="s">
        <v>99</v>
      </c>
      <c r="AG5" s="15" t="s">
        <v>101</v>
      </c>
      <c r="AH5" s="15" t="s">
        <v>102</v>
      </c>
      <c r="AI5" s="15" t="str">
        <f>$AE$2</f>
        <v>112VCB</v>
      </c>
      <c r="AJ5" s="15" t="s">
        <v>98</v>
      </c>
      <c r="AK5" s="15" t="s">
        <v>99</v>
      </c>
      <c r="AL5" s="15" t="s">
        <v>101</v>
      </c>
      <c r="AM5" s="15" t="s">
        <v>102</v>
      </c>
      <c r="AN5" s="15" t="str">
        <f>$AJ$2</f>
        <v>KKKKKK</v>
      </c>
      <c r="AR5" s="28"/>
      <c r="AS5" s="28" t="str">
        <v/>
      </c>
      <c r="AT5" s="28" t="str">
        <v/>
      </c>
      <c r="AU5" s="28" t="str">
        <v/>
      </c>
    </row>
    <row r="6" spans="1:47" x14ac:dyDescent="0.25">
      <c r="F6" s="15" t="s">
        <v>110</v>
      </c>
      <c r="G6" s="15" t="s">
        <v>74</v>
      </c>
      <c r="H6" s="15">
        <v>6</v>
      </c>
      <c r="K6" s="15" t="s">
        <v>58</v>
      </c>
      <c r="L6" s="15">
        <v>1</v>
      </c>
      <c r="O6" s="15">
        <f>IF($J$7,1,0)</f>
        <v>0</v>
      </c>
      <c r="P6" s="15">
        <f t="shared" ref="P6:P17" si="0">IF($J$7,SUMIFS(THU,THANG,O6,TKTIEN,$P$2),0)</f>
        <v>0</v>
      </c>
      <c r="Q6" s="15">
        <f t="shared" ref="Q6:Q17" si="1">IF($J$7,SUMIFS(CHI,THANG,O6,TKDU,$P$2),0)</f>
        <v>0</v>
      </c>
      <c r="R6" s="15">
        <f t="shared" ref="R6:R17" si="2">IF($J$7,SUMIFS(THU,THANG,O6,TKDU,$P$2),0)</f>
        <v>0</v>
      </c>
      <c r="S6" s="15">
        <f t="shared" ref="S6:S17" si="3">IF($J$7,SUMIFS(CHI,THANG,O6,TKTIEN,$P$2),0)</f>
        <v>0</v>
      </c>
      <c r="T6" s="15">
        <f>VLOOKUP(THUCHI!$P$2,TKQ!$B$5:$E$9,4,0)+P6+Q6-R6-S6</f>
        <v>60000000</v>
      </c>
      <c r="U6" s="15">
        <f t="shared" ref="U6:U17" si="4">IF($J$7,SUMIFS(THU,THANG,O6,TKTIEN,$U$2),0)</f>
        <v>0</v>
      </c>
      <c r="V6" s="15">
        <f t="shared" ref="V6:V17" si="5">IF($J$7,SUMIFS(CHI,THANG,O6,TKDU,$U$2),0)</f>
        <v>0</v>
      </c>
      <c r="W6" s="15">
        <f t="shared" ref="W6:W17" si="6">IF($J$7,SUMIFS(THU,THANG,O6,TKDU,$U$2),0)</f>
        <v>0</v>
      </c>
      <c r="X6" s="15">
        <f t="shared" ref="X6:X17" si="7">IF($J$7,SUMIFS(CHI,THANG,O6,TKTIEN,$U$2),0)</f>
        <v>0</v>
      </c>
      <c r="Y6" s="15">
        <f>VLOOKUP(THUCHI!$U$2,TKQ!$B$5:$E$9,4,0)+U6+V6-W6-X6</f>
        <v>45000000</v>
      </c>
      <c r="Z6" s="15">
        <f t="shared" ref="Z6:Z17" si="8">IF($J$7,SUMIFS(THU,THANG,O6,TKTIEN,$Z$2),0)</f>
        <v>0</v>
      </c>
      <c r="AA6" s="15">
        <f t="shared" ref="AA6:AA17" si="9">IF($J$7,SUMIFS(CHI,THANG,O6,TKDU,$Z$2),0)</f>
        <v>0</v>
      </c>
      <c r="AB6" s="15">
        <f t="shared" ref="AB6:AB17" si="10">IF($J$7,SUMIFS(THU,THANG,O6,TKDU,$Z$2),0)</f>
        <v>0</v>
      </c>
      <c r="AC6" s="15">
        <f t="shared" ref="AC6:AC17" si="11">IF($J$7,SUMIFS(CHI,THANG,O6,TKTIEN,$Z$2),0)</f>
        <v>0</v>
      </c>
      <c r="AD6" s="15">
        <f>VLOOKUP(THUCHI!$Z$2,TKQ!$B$5:$E$9,4,0)+Z6+AA6-AB6-AC6</f>
        <v>120000000</v>
      </c>
      <c r="AE6" s="15">
        <f t="shared" ref="AE6:AE17" si="12">IF($J$7,SUMIFS(THU,THANG,O6,TKTIEN,$AE$2),0)</f>
        <v>0</v>
      </c>
      <c r="AF6" s="15">
        <f t="shared" ref="AF6:AF17" si="13">IF($J$7,SUMIFS(CHI,THANG,O6,TKDU,$AE$2),0)</f>
        <v>0</v>
      </c>
      <c r="AG6" s="15">
        <f t="shared" ref="AG6:AG17" si="14">IF($J$7,SUMIFS(THU,THANG,O6,TKDU,$AE$2),0)</f>
        <v>0</v>
      </c>
      <c r="AH6" s="15">
        <f t="shared" ref="AH6:AH17" si="15">IF($J$7,SUMIFS(CHI,THANG,O6,TKTIEN,$AE$2),0)</f>
        <v>0</v>
      </c>
      <c r="AI6" s="15">
        <f>VLOOKUP(THUCHI!$AE$2,TKQ!$B$5:$E$9,4,0)+AE6+AF6-AG6-AH6</f>
        <v>180000000</v>
      </c>
      <c r="AJ6" s="15">
        <f t="shared" ref="AJ6:AJ17" si="16">IF($J$7,SUMIFS(THU,THANG,O6,TKTIEN,$AJ$2),0)</f>
        <v>0</v>
      </c>
      <c r="AK6" s="15">
        <f t="shared" ref="AK6:AK17" si="17">IF($J$7,SUMIFS(CHI,THANG,O6,TKDU,$AJ$2),0)</f>
        <v>0</v>
      </c>
      <c r="AL6" s="15">
        <f t="shared" ref="AL6:AL17" si="18">IF($J$7,SUMIFS(THU,THANG,O6,TKDU,$AJ$2),0)</f>
        <v>0</v>
      </c>
      <c r="AM6" s="15">
        <f t="shared" ref="AM6:AM17" si="19">IF($J$7,SUMIFS(CHI,THANG,O6,TKTIEN,$AJ$2),0)</f>
        <v>0</v>
      </c>
      <c r="AN6" s="15">
        <f>VLOOKUP(THUCHI!$AJ$2,TKQ!$B$5:$E$9,4,0)+AJ6+AK6-AL6-AM6</f>
        <v>0</v>
      </c>
    </row>
    <row r="7" spans="1:47" ht="27" customHeight="1" x14ac:dyDescent="0.25">
      <c r="J7" s="28" t="b">
        <v>0</v>
      </c>
      <c r="O7" s="15">
        <f>IF(O6&gt;0,O6+1,0)</f>
        <v>0</v>
      </c>
      <c r="P7" s="15">
        <f t="shared" si="0"/>
        <v>0</v>
      </c>
      <c r="Q7" s="15">
        <f t="shared" si="1"/>
        <v>0</v>
      </c>
      <c r="R7" s="15">
        <f t="shared" si="2"/>
        <v>0</v>
      </c>
      <c r="S7" s="15">
        <f t="shared" si="3"/>
        <v>0</v>
      </c>
      <c r="T7" s="15">
        <f>T6+P7+Q7-R7-S7</f>
        <v>60000000</v>
      </c>
      <c r="U7" s="15">
        <f t="shared" si="4"/>
        <v>0</v>
      </c>
      <c r="V7" s="15">
        <f t="shared" si="5"/>
        <v>0</v>
      </c>
      <c r="W7" s="15">
        <f t="shared" si="6"/>
        <v>0</v>
      </c>
      <c r="X7" s="15">
        <f t="shared" si="7"/>
        <v>0</v>
      </c>
      <c r="Y7" s="15">
        <f>Y6+U7+V7-W7-X7</f>
        <v>45000000</v>
      </c>
      <c r="Z7" s="15">
        <f t="shared" si="8"/>
        <v>0</v>
      </c>
      <c r="AA7" s="15">
        <f t="shared" si="9"/>
        <v>0</v>
      </c>
      <c r="AB7" s="15">
        <f t="shared" si="10"/>
        <v>0</v>
      </c>
      <c r="AC7" s="15">
        <f t="shared" si="11"/>
        <v>0</v>
      </c>
      <c r="AD7" s="15">
        <f>AD6+Z7+AA7-AB7-AC7</f>
        <v>120000000</v>
      </c>
      <c r="AE7" s="15">
        <f t="shared" si="12"/>
        <v>0</v>
      </c>
      <c r="AF7" s="15">
        <f t="shared" si="13"/>
        <v>0</v>
      </c>
      <c r="AG7" s="15">
        <f t="shared" si="14"/>
        <v>0</v>
      </c>
      <c r="AH7" s="15">
        <f t="shared" si="15"/>
        <v>0</v>
      </c>
      <c r="AI7" s="15">
        <f>AI6+AE7+AF7-AG7-AH7</f>
        <v>180000000</v>
      </c>
      <c r="AJ7" s="15">
        <f t="shared" si="16"/>
        <v>0</v>
      </c>
      <c r="AK7" s="15">
        <f t="shared" si="17"/>
        <v>0</v>
      </c>
      <c r="AL7" s="15">
        <f t="shared" si="18"/>
        <v>0</v>
      </c>
      <c r="AM7" s="15">
        <f t="shared" si="19"/>
        <v>0</v>
      </c>
      <c r="AN7" s="15">
        <f>AN6+AJ7+AK7-AL7-AM7</f>
        <v>0</v>
      </c>
    </row>
    <row r="8" spans="1:47" x14ac:dyDescent="0.25">
      <c r="A8" s="63" t="s">
        <v>91</v>
      </c>
      <c r="B8" s="35"/>
      <c r="C8" s="35" t="s">
        <v>11</v>
      </c>
      <c r="D8" s="35"/>
      <c r="E8" s="63" t="s">
        <v>11</v>
      </c>
      <c r="F8" s="63" t="s">
        <v>12</v>
      </c>
      <c r="G8" s="63" t="s">
        <v>92</v>
      </c>
      <c r="H8" s="63" t="s">
        <v>93</v>
      </c>
      <c r="I8" s="63"/>
      <c r="J8" s="63" t="s">
        <v>94</v>
      </c>
      <c r="O8" s="15">
        <f t="shared" ref="O8:O17" si="20">IF(O7&gt;0,O7+1,0)</f>
        <v>0</v>
      </c>
      <c r="P8" s="15">
        <f t="shared" si="0"/>
        <v>0</v>
      </c>
      <c r="Q8" s="15">
        <f t="shared" si="1"/>
        <v>0</v>
      </c>
      <c r="R8" s="15">
        <f t="shared" si="2"/>
        <v>0</v>
      </c>
      <c r="S8" s="15">
        <f t="shared" si="3"/>
        <v>0</v>
      </c>
      <c r="T8" s="15">
        <f t="shared" ref="T8:T17" si="21">T7+P8+Q8-R8-S8</f>
        <v>60000000</v>
      </c>
      <c r="U8" s="15">
        <f t="shared" si="4"/>
        <v>0</v>
      </c>
      <c r="V8" s="15">
        <f t="shared" si="5"/>
        <v>0</v>
      </c>
      <c r="W8" s="15">
        <f t="shared" si="6"/>
        <v>0</v>
      </c>
      <c r="X8" s="15">
        <f t="shared" si="7"/>
        <v>0</v>
      </c>
      <c r="Y8" s="15">
        <f t="shared" ref="Y8:Y17" si="22">Y7+U8+V8-W8-X8</f>
        <v>45000000</v>
      </c>
      <c r="Z8" s="15">
        <f t="shared" si="8"/>
        <v>0</v>
      </c>
      <c r="AA8" s="15">
        <f t="shared" si="9"/>
        <v>0</v>
      </c>
      <c r="AB8" s="15">
        <f t="shared" si="10"/>
        <v>0</v>
      </c>
      <c r="AC8" s="15">
        <f t="shared" si="11"/>
        <v>0</v>
      </c>
      <c r="AD8" s="15">
        <f t="shared" ref="AD8:AD17" si="23">AD7+Z8+AA8-AB8-AC8</f>
        <v>120000000</v>
      </c>
      <c r="AE8" s="15">
        <f t="shared" si="12"/>
        <v>0</v>
      </c>
      <c r="AF8" s="15">
        <f t="shared" si="13"/>
        <v>0</v>
      </c>
      <c r="AG8" s="15">
        <f t="shared" si="14"/>
        <v>0</v>
      </c>
      <c r="AH8" s="15">
        <f t="shared" si="15"/>
        <v>0</v>
      </c>
      <c r="AI8" s="15">
        <f t="shared" ref="AI8:AI17" si="24">AI7+AE8+AF8-AG8-AH8</f>
        <v>180000000</v>
      </c>
      <c r="AJ8" s="15">
        <f t="shared" si="16"/>
        <v>0</v>
      </c>
      <c r="AK8" s="15">
        <f t="shared" si="17"/>
        <v>0</v>
      </c>
      <c r="AL8" s="15">
        <f t="shared" si="18"/>
        <v>0</v>
      </c>
      <c r="AM8" s="15">
        <f t="shared" si="19"/>
        <v>0</v>
      </c>
      <c r="AN8" s="15">
        <f t="shared" ref="AN8:AN17" si="25">AN7+AJ8+AK8-AL8-AM8</f>
        <v>0</v>
      </c>
    </row>
    <row r="9" spans="1:47" x14ac:dyDescent="0.25">
      <c r="A9" s="63"/>
      <c r="B9" s="35"/>
      <c r="C9" s="35"/>
      <c r="D9" s="35"/>
      <c r="E9" s="63"/>
      <c r="F9" s="63"/>
      <c r="G9" s="63"/>
      <c r="H9" s="39" t="s">
        <v>7</v>
      </c>
      <c r="I9" s="39" t="s">
        <v>8</v>
      </c>
      <c r="J9" s="63"/>
      <c r="O9" s="15">
        <f t="shared" si="20"/>
        <v>0</v>
      </c>
      <c r="P9" s="15">
        <f t="shared" si="0"/>
        <v>0</v>
      </c>
      <c r="Q9" s="15">
        <f t="shared" si="1"/>
        <v>0</v>
      </c>
      <c r="R9" s="15">
        <f t="shared" si="2"/>
        <v>0</v>
      </c>
      <c r="S9" s="15">
        <f t="shared" si="3"/>
        <v>0</v>
      </c>
      <c r="T9" s="15">
        <f t="shared" si="21"/>
        <v>60000000</v>
      </c>
      <c r="U9" s="15">
        <f t="shared" si="4"/>
        <v>0</v>
      </c>
      <c r="V9" s="15">
        <f t="shared" si="5"/>
        <v>0</v>
      </c>
      <c r="W9" s="15">
        <f t="shared" si="6"/>
        <v>0</v>
      </c>
      <c r="X9" s="15">
        <f t="shared" si="7"/>
        <v>0</v>
      </c>
      <c r="Y9" s="15">
        <f t="shared" si="22"/>
        <v>45000000</v>
      </c>
      <c r="Z9" s="15">
        <f t="shared" si="8"/>
        <v>0</v>
      </c>
      <c r="AA9" s="15">
        <f t="shared" si="9"/>
        <v>0</v>
      </c>
      <c r="AB9" s="15">
        <f t="shared" si="10"/>
        <v>0</v>
      </c>
      <c r="AC9" s="15">
        <f t="shared" si="11"/>
        <v>0</v>
      </c>
      <c r="AD9" s="15">
        <f t="shared" si="23"/>
        <v>120000000</v>
      </c>
      <c r="AE9" s="15">
        <f t="shared" si="12"/>
        <v>0</v>
      </c>
      <c r="AF9" s="15">
        <f t="shared" si="13"/>
        <v>0</v>
      </c>
      <c r="AG9" s="15">
        <f t="shared" si="14"/>
        <v>0</v>
      </c>
      <c r="AH9" s="15">
        <f t="shared" si="15"/>
        <v>0</v>
      </c>
      <c r="AI9" s="15">
        <f t="shared" si="24"/>
        <v>180000000</v>
      </c>
      <c r="AJ9" s="15">
        <f t="shared" si="16"/>
        <v>0</v>
      </c>
      <c r="AK9" s="15">
        <f t="shared" si="17"/>
        <v>0</v>
      </c>
      <c r="AL9" s="15">
        <f t="shared" si="18"/>
        <v>0</v>
      </c>
      <c r="AM9" s="15">
        <f t="shared" si="19"/>
        <v>0</v>
      </c>
      <c r="AN9" s="15">
        <f t="shared" si="25"/>
        <v>0</v>
      </c>
    </row>
    <row r="10" spans="1:47" x14ac:dyDescent="0.25">
      <c r="A10" s="30"/>
      <c r="B10" s="30">
        <v>1</v>
      </c>
      <c r="C10" s="30" t="str">
        <f>TKQ!A5</f>
        <v>111PKT</v>
      </c>
      <c r="D10" s="30" t="str">
        <f>IF($H$6=6,C10,VLOOKUP($H$6,$B$10:$C$14,2,0))</f>
        <v>111PKT</v>
      </c>
      <c r="E10" s="30" t="str">
        <f>IF(COUNTIF($D$10:$D$14,D10)&gt;1,$D$10,D10)</f>
        <v>111PKT</v>
      </c>
      <c r="F10" s="30" t="str">
        <f>IF(E10="","",VLOOKUP(E10,TKQ!$A$5:$C$9,3,0))</f>
        <v>Quỹ tiền mặt kế toán</v>
      </c>
      <c r="G10" s="31">
        <f>IF(E10="","",IF($L$6=13,VLOOKUP(E10,TKQ!$B$5:$E$9,4,0),IF($L$6=1,VLOOKUP(E10,TKQ!$B$5:$E$9,4,0),INDEX($P$6:$AN$17,MATCH($L$6,$O$6:$O$17,0)-1,MATCH(E10,$P$5:$AN$5,0)))))</f>
        <v>60000000</v>
      </c>
      <c r="H10" s="31">
        <f ca="1">IF(E10="","",OFFSET(INDIRECT(ADDRESS(2,HLOOKUP(E10,$P$2:$AN$3,2,0))),$L$6+3,0,1,1)+OFFSET(INDIRECT(ADDRESS(2,HLOOKUP(E10,$P$2:$AN$3,2,0))),$L$6+3,1,1,1))</f>
        <v>0</v>
      </c>
      <c r="I10" s="32">
        <f ca="1">IF(E10="","",OFFSET(INDIRECT(ADDRESS(2,HLOOKUP(E10,$P$2:$AN$3,2,0))),$L$6+3,2,1,1)+OFFSET(INDIRECT(ADDRESS(2,HLOOKUP(E10,$P$2:$AN$3,2,0))),$L$6+3,3,1,1))</f>
        <v>0</v>
      </c>
      <c r="J10" s="33">
        <f>IF($J$7,IF(E10="","",G10+H10-I10),0)</f>
        <v>0</v>
      </c>
      <c r="O10" s="15">
        <f t="shared" si="20"/>
        <v>0</v>
      </c>
      <c r="P10" s="15">
        <f t="shared" si="0"/>
        <v>0</v>
      </c>
      <c r="Q10" s="15">
        <f t="shared" si="1"/>
        <v>0</v>
      </c>
      <c r="R10" s="15">
        <f t="shared" si="2"/>
        <v>0</v>
      </c>
      <c r="S10" s="15">
        <f t="shared" si="3"/>
        <v>0</v>
      </c>
      <c r="T10" s="15">
        <f t="shared" si="21"/>
        <v>60000000</v>
      </c>
      <c r="U10" s="15">
        <f t="shared" si="4"/>
        <v>0</v>
      </c>
      <c r="V10" s="15">
        <f t="shared" si="5"/>
        <v>0</v>
      </c>
      <c r="W10" s="15">
        <f t="shared" si="6"/>
        <v>0</v>
      </c>
      <c r="X10" s="15">
        <f t="shared" si="7"/>
        <v>0</v>
      </c>
      <c r="Y10" s="15">
        <f t="shared" si="22"/>
        <v>45000000</v>
      </c>
      <c r="Z10" s="15">
        <f t="shared" si="8"/>
        <v>0</v>
      </c>
      <c r="AA10" s="15">
        <f t="shared" si="9"/>
        <v>0</v>
      </c>
      <c r="AB10" s="15">
        <f t="shared" si="10"/>
        <v>0</v>
      </c>
      <c r="AC10" s="15">
        <f t="shared" si="11"/>
        <v>0</v>
      </c>
      <c r="AD10" s="15">
        <f t="shared" si="23"/>
        <v>120000000</v>
      </c>
      <c r="AE10" s="15">
        <f t="shared" si="12"/>
        <v>0</v>
      </c>
      <c r="AF10" s="15">
        <f t="shared" si="13"/>
        <v>0</v>
      </c>
      <c r="AG10" s="15">
        <f t="shared" si="14"/>
        <v>0</v>
      </c>
      <c r="AH10" s="15">
        <f t="shared" si="15"/>
        <v>0</v>
      </c>
      <c r="AI10" s="15">
        <f t="shared" si="24"/>
        <v>180000000</v>
      </c>
      <c r="AJ10" s="15">
        <f t="shared" si="16"/>
        <v>0</v>
      </c>
      <c r="AK10" s="15">
        <f t="shared" si="17"/>
        <v>0</v>
      </c>
      <c r="AL10" s="15">
        <f t="shared" si="18"/>
        <v>0</v>
      </c>
      <c r="AM10" s="15">
        <f t="shared" si="19"/>
        <v>0</v>
      </c>
      <c r="AN10" s="15">
        <f t="shared" si="25"/>
        <v>0</v>
      </c>
    </row>
    <row r="11" spans="1:47" x14ac:dyDescent="0.25">
      <c r="A11" s="30"/>
      <c r="B11" s="30">
        <v>2</v>
      </c>
      <c r="C11" s="30" t="str">
        <f>TKQ!A6</f>
        <v>111BGD</v>
      </c>
      <c r="D11" s="30" t="str">
        <f t="shared" ref="D11:D14" si="26">IF($H$6=6,C11,VLOOKUP($H$6,$B$10:$C$14,2,0))</f>
        <v>111BGD</v>
      </c>
      <c r="E11" s="30" t="str">
        <f>IF(COUNTIF($D$10:$D$14,D11)&gt;1,"",D11)</f>
        <v>111BGD</v>
      </c>
      <c r="F11" s="30" t="str">
        <f>IF(E11="","",VLOOKUP(E11,TKQ!$A$5:$C$9,3,0))</f>
        <v>Quỹ tiền mặt giám đốc</v>
      </c>
      <c r="G11" s="31">
        <f>IF(E11="","",IF($L$6=13,VLOOKUP(E11,TKQ!$B$5:$E$9,4,0),IF($L$6=1,VLOOKUP(E11,TKQ!$B$5:$E$9,4,0),INDEX($P$6:$AN$17,MATCH($L$6,$O$6:$O$17,0)-1,MATCH(E11,$P$5:$AN$5,0)))))</f>
        <v>45000000</v>
      </c>
      <c r="H11" s="31">
        <f t="shared" ref="H11:H14" ca="1" si="27">IF(E11="","",OFFSET(INDIRECT(ADDRESS(2,HLOOKUP(E11,$P$2:$AN$3,2,0))),$L$6+3,0,1,1)+OFFSET(INDIRECT(ADDRESS(2,HLOOKUP(E11,$P$2:$AN$3,2,0))),$L$6+3,1,1,1))</f>
        <v>0</v>
      </c>
      <c r="I11" s="32">
        <f t="shared" ref="I11:I14" ca="1" si="28">IF(E11="","",OFFSET(INDIRECT(ADDRESS(2,HLOOKUP(E11,$P$2:$AN$3,2,0))),$L$6+3,2,1,1)+OFFSET(INDIRECT(ADDRESS(2,HLOOKUP(E11,$P$2:$AN$3,2,0))),$L$6+3,3,1,1))</f>
        <v>0</v>
      </c>
      <c r="J11" s="33">
        <f t="shared" ref="J11:J14" si="29">IF($J$7,IF(E11="","",G11+H11-I11),0)</f>
        <v>0</v>
      </c>
      <c r="O11" s="15">
        <f t="shared" si="20"/>
        <v>0</v>
      </c>
      <c r="P11" s="15">
        <f t="shared" si="0"/>
        <v>0</v>
      </c>
      <c r="Q11" s="15">
        <f t="shared" si="1"/>
        <v>0</v>
      </c>
      <c r="R11" s="15">
        <f t="shared" si="2"/>
        <v>0</v>
      </c>
      <c r="S11" s="15">
        <f t="shared" si="3"/>
        <v>0</v>
      </c>
      <c r="T11" s="15">
        <f t="shared" si="21"/>
        <v>60000000</v>
      </c>
      <c r="U11" s="15">
        <f t="shared" si="4"/>
        <v>0</v>
      </c>
      <c r="V11" s="15">
        <f t="shared" si="5"/>
        <v>0</v>
      </c>
      <c r="W11" s="15">
        <f t="shared" si="6"/>
        <v>0</v>
      </c>
      <c r="X11" s="15">
        <f t="shared" si="7"/>
        <v>0</v>
      </c>
      <c r="Y11" s="15">
        <f t="shared" si="22"/>
        <v>45000000</v>
      </c>
      <c r="Z11" s="15">
        <f t="shared" si="8"/>
        <v>0</v>
      </c>
      <c r="AA11" s="15">
        <f t="shared" si="9"/>
        <v>0</v>
      </c>
      <c r="AB11" s="15">
        <f t="shared" si="10"/>
        <v>0</v>
      </c>
      <c r="AC11" s="15">
        <f t="shared" si="11"/>
        <v>0</v>
      </c>
      <c r="AD11" s="15">
        <f t="shared" si="23"/>
        <v>120000000</v>
      </c>
      <c r="AE11" s="15">
        <f t="shared" si="12"/>
        <v>0</v>
      </c>
      <c r="AF11" s="15">
        <f t="shared" si="13"/>
        <v>0</v>
      </c>
      <c r="AG11" s="15">
        <f t="shared" si="14"/>
        <v>0</v>
      </c>
      <c r="AH11" s="15">
        <f t="shared" si="15"/>
        <v>0</v>
      </c>
      <c r="AI11" s="15">
        <f t="shared" si="24"/>
        <v>180000000</v>
      </c>
      <c r="AJ11" s="15">
        <f t="shared" si="16"/>
        <v>0</v>
      </c>
      <c r="AK11" s="15">
        <f t="shared" si="17"/>
        <v>0</v>
      </c>
      <c r="AL11" s="15">
        <f t="shared" si="18"/>
        <v>0</v>
      </c>
      <c r="AM11" s="15">
        <f t="shared" si="19"/>
        <v>0</v>
      </c>
      <c r="AN11" s="15">
        <f t="shared" si="25"/>
        <v>0</v>
      </c>
    </row>
    <row r="12" spans="1:47" x14ac:dyDescent="0.25">
      <c r="A12" s="30"/>
      <c r="B12" s="30">
        <v>3</v>
      </c>
      <c r="C12" s="30" t="str">
        <f>TKQ!A7</f>
        <v>112TCB</v>
      </c>
      <c r="D12" s="30" t="str">
        <f t="shared" si="26"/>
        <v>112TCB</v>
      </c>
      <c r="E12" s="30" t="str">
        <f t="shared" ref="E12:E14" si="30">IF(COUNTIF($D$10:$D$14,D12)&gt;1,"",D12)</f>
        <v>112TCB</v>
      </c>
      <c r="F12" s="30" t="str">
        <f>IF(E12="","",VLOOKUP(E12,TKQ!$A$5:$C$9,3,0))</f>
        <v>Tiền ngân hàng Techcombank</v>
      </c>
      <c r="G12" s="31">
        <f>IF(E12="","",IF($L$6=13,VLOOKUP(E12,TKQ!$B$5:$E$9,4,0),IF($L$6=1,VLOOKUP(E12,TKQ!$B$5:$E$9,4,0),INDEX($P$6:$AN$17,MATCH($L$6,$O$6:$O$17,0)-1,MATCH(E12,$P$5:$AN$5,0)))))</f>
        <v>120000000</v>
      </c>
      <c r="H12" s="31">
        <f t="shared" ca="1" si="27"/>
        <v>0</v>
      </c>
      <c r="I12" s="32">
        <f t="shared" ca="1" si="28"/>
        <v>0</v>
      </c>
      <c r="J12" s="33">
        <f t="shared" si="29"/>
        <v>0</v>
      </c>
      <c r="O12" s="15">
        <f t="shared" si="20"/>
        <v>0</v>
      </c>
      <c r="P12" s="15">
        <f t="shared" si="0"/>
        <v>0</v>
      </c>
      <c r="Q12" s="15">
        <f t="shared" si="1"/>
        <v>0</v>
      </c>
      <c r="R12" s="15">
        <f t="shared" si="2"/>
        <v>0</v>
      </c>
      <c r="S12" s="15">
        <f t="shared" si="3"/>
        <v>0</v>
      </c>
      <c r="T12" s="15">
        <f t="shared" si="21"/>
        <v>60000000</v>
      </c>
      <c r="U12" s="15">
        <f t="shared" si="4"/>
        <v>0</v>
      </c>
      <c r="V12" s="15">
        <f t="shared" si="5"/>
        <v>0</v>
      </c>
      <c r="W12" s="15">
        <f t="shared" si="6"/>
        <v>0</v>
      </c>
      <c r="X12" s="15">
        <f t="shared" si="7"/>
        <v>0</v>
      </c>
      <c r="Y12" s="15">
        <f t="shared" si="22"/>
        <v>45000000</v>
      </c>
      <c r="Z12" s="15">
        <f t="shared" si="8"/>
        <v>0</v>
      </c>
      <c r="AA12" s="15">
        <f t="shared" si="9"/>
        <v>0</v>
      </c>
      <c r="AB12" s="15">
        <f t="shared" si="10"/>
        <v>0</v>
      </c>
      <c r="AC12" s="15">
        <f t="shared" si="11"/>
        <v>0</v>
      </c>
      <c r="AD12" s="15">
        <f t="shared" si="23"/>
        <v>120000000</v>
      </c>
      <c r="AE12" s="15">
        <f t="shared" si="12"/>
        <v>0</v>
      </c>
      <c r="AF12" s="15">
        <f t="shared" si="13"/>
        <v>0</v>
      </c>
      <c r="AG12" s="15">
        <f t="shared" si="14"/>
        <v>0</v>
      </c>
      <c r="AH12" s="15">
        <f t="shared" si="15"/>
        <v>0</v>
      </c>
      <c r="AI12" s="15">
        <f t="shared" si="24"/>
        <v>180000000</v>
      </c>
      <c r="AJ12" s="15">
        <f t="shared" si="16"/>
        <v>0</v>
      </c>
      <c r="AK12" s="15">
        <f t="shared" si="17"/>
        <v>0</v>
      </c>
      <c r="AL12" s="15">
        <f t="shared" si="18"/>
        <v>0</v>
      </c>
      <c r="AM12" s="15">
        <f t="shared" si="19"/>
        <v>0</v>
      </c>
      <c r="AN12" s="15">
        <f t="shared" si="25"/>
        <v>0</v>
      </c>
    </row>
    <row r="13" spans="1:47" x14ac:dyDescent="0.25">
      <c r="A13" s="30"/>
      <c r="B13" s="30">
        <v>4</v>
      </c>
      <c r="C13" s="30" t="str">
        <f>TKQ!A8</f>
        <v>112VCB</v>
      </c>
      <c r="D13" s="30" t="str">
        <f t="shared" si="26"/>
        <v>112VCB</v>
      </c>
      <c r="E13" s="30" t="str">
        <f t="shared" si="30"/>
        <v>112VCB</v>
      </c>
      <c r="F13" s="30" t="str">
        <f>IF(E13="","",VLOOKUP(E13,TKQ!$A$5:$C$9,3,0))</f>
        <v>Tiền ngân hàng Vietcombank</v>
      </c>
      <c r="G13" s="31">
        <f>IF(E13="","",IF($L$6=13,VLOOKUP(E13,TKQ!$B$5:$E$9,4,0),IF($L$6=1,VLOOKUP(E13,TKQ!$B$5:$E$9,4,0),INDEX($P$6:$AN$17,MATCH($L$6,$O$6:$O$17,0)-1,MATCH(E13,$P$5:$AN$5,0)))))</f>
        <v>180000000</v>
      </c>
      <c r="H13" s="31">
        <f t="shared" ca="1" si="27"/>
        <v>0</v>
      </c>
      <c r="I13" s="32">
        <f t="shared" ca="1" si="28"/>
        <v>0</v>
      </c>
      <c r="J13" s="33">
        <f t="shared" si="29"/>
        <v>0</v>
      </c>
      <c r="O13" s="15">
        <f t="shared" si="20"/>
        <v>0</v>
      </c>
      <c r="P13" s="15">
        <f t="shared" si="0"/>
        <v>0</v>
      </c>
      <c r="Q13" s="15">
        <f t="shared" si="1"/>
        <v>0</v>
      </c>
      <c r="R13" s="15">
        <f t="shared" si="2"/>
        <v>0</v>
      </c>
      <c r="S13" s="15">
        <f t="shared" si="3"/>
        <v>0</v>
      </c>
      <c r="T13" s="15">
        <f t="shared" si="21"/>
        <v>60000000</v>
      </c>
      <c r="U13" s="15">
        <f t="shared" si="4"/>
        <v>0</v>
      </c>
      <c r="V13" s="15">
        <f t="shared" si="5"/>
        <v>0</v>
      </c>
      <c r="W13" s="15">
        <f t="shared" si="6"/>
        <v>0</v>
      </c>
      <c r="X13" s="15">
        <f t="shared" si="7"/>
        <v>0</v>
      </c>
      <c r="Y13" s="15">
        <f t="shared" si="22"/>
        <v>45000000</v>
      </c>
      <c r="Z13" s="15">
        <f t="shared" si="8"/>
        <v>0</v>
      </c>
      <c r="AA13" s="15">
        <f t="shared" si="9"/>
        <v>0</v>
      </c>
      <c r="AB13" s="15">
        <f t="shared" si="10"/>
        <v>0</v>
      </c>
      <c r="AC13" s="15">
        <f t="shared" si="11"/>
        <v>0</v>
      </c>
      <c r="AD13" s="15">
        <f t="shared" si="23"/>
        <v>120000000</v>
      </c>
      <c r="AE13" s="15">
        <f t="shared" si="12"/>
        <v>0</v>
      </c>
      <c r="AF13" s="15">
        <f t="shared" si="13"/>
        <v>0</v>
      </c>
      <c r="AG13" s="15">
        <f t="shared" si="14"/>
        <v>0</v>
      </c>
      <c r="AH13" s="15">
        <f t="shared" si="15"/>
        <v>0</v>
      </c>
      <c r="AI13" s="15">
        <f t="shared" si="24"/>
        <v>180000000</v>
      </c>
      <c r="AJ13" s="15">
        <f t="shared" si="16"/>
        <v>0</v>
      </c>
      <c r="AK13" s="15">
        <f t="shared" si="17"/>
        <v>0</v>
      </c>
      <c r="AL13" s="15">
        <f t="shared" si="18"/>
        <v>0</v>
      </c>
      <c r="AM13" s="15">
        <f t="shared" si="19"/>
        <v>0</v>
      </c>
      <c r="AN13" s="15">
        <f t="shared" si="25"/>
        <v>0</v>
      </c>
    </row>
    <row r="14" spans="1:47" x14ac:dyDescent="0.25">
      <c r="A14" s="30"/>
      <c r="B14" s="30">
        <v>5</v>
      </c>
      <c r="C14" s="34" t="str">
        <f>TKQ!A9</f>
        <v>KKKKKK</v>
      </c>
      <c r="D14" s="30" t="str">
        <f t="shared" si="26"/>
        <v>KKKKKK</v>
      </c>
      <c r="E14" s="30" t="str">
        <f t="shared" si="30"/>
        <v>KKKKKK</v>
      </c>
      <c r="F14" s="30" t="str">
        <f>IF(E14="","",VLOOKUP(E14,TKQ!$A$5:$C$9,3,0))</f>
        <v>Khác</v>
      </c>
      <c r="G14" s="31">
        <f>IF(E14="","",IF($L$6=13,VLOOKUP(E14,TKQ!$B$5:$E$9,4,0),IF($L$6=1,VLOOKUP(E14,TKQ!$B$5:$E$9,4,0),INDEX($P$6:$AN$17,MATCH($L$6,$O$6:$O$17,0)-1,MATCH(E14,$P$5:$AN$5,0)))))</f>
        <v>0</v>
      </c>
      <c r="H14" s="31">
        <f t="shared" ca="1" si="27"/>
        <v>0</v>
      </c>
      <c r="I14" s="32">
        <f t="shared" ca="1" si="28"/>
        <v>0</v>
      </c>
      <c r="J14" s="33">
        <f t="shared" si="29"/>
        <v>0</v>
      </c>
      <c r="O14" s="15">
        <f t="shared" si="20"/>
        <v>0</v>
      </c>
      <c r="P14" s="15">
        <f t="shared" si="0"/>
        <v>0</v>
      </c>
      <c r="Q14" s="15">
        <f t="shared" si="1"/>
        <v>0</v>
      </c>
      <c r="R14" s="15">
        <f t="shared" si="2"/>
        <v>0</v>
      </c>
      <c r="S14" s="15">
        <f t="shared" si="3"/>
        <v>0</v>
      </c>
      <c r="T14" s="15">
        <f t="shared" si="21"/>
        <v>60000000</v>
      </c>
      <c r="U14" s="15">
        <f t="shared" si="4"/>
        <v>0</v>
      </c>
      <c r="V14" s="15">
        <f t="shared" si="5"/>
        <v>0</v>
      </c>
      <c r="W14" s="15">
        <f t="shared" si="6"/>
        <v>0</v>
      </c>
      <c r="X14" s="15">
        <f t="shared" si="7"/>
        <v>0</v>
      </c>
      <c r="Y14" s="15">
        <f t="shared" si="22"/>
        <v>45000000</v>
      </c>
      <c r="Z14" s="15">
        <f t="shared" si="8"/>
        <v>0</v>
      </c>
      <c r="AA14" s="15">
        <f t="shared" si="9"/>
        <v>0</v>
      </c>
      <c r="AB14" s="15">
        <f t="shared" si="10"/>
        <v>0</v>
      </c>
      <c r="AC14" s="15">
        <f t="shared" si="11"/>
        <v>0</v>
      </c>
      <c r="AD14" s="15">
        <f t="shared" si="23"/>
        <v>120000000</v>
      </c>
      <c r="AE14" s="15">
        <f t="shared" si="12"/>
        <v>0</v>
      </c>
      <c r="AF14" s="15">
        <f t="shared" si="13"/>
        <v>0</v>
      </c>
      <c r="AG14" s="15">
        <f t="shared" si="14"/>
        <v>0</v>
      </c>
      <c r="AH14" s="15">
        <f t="shared" si="15"/>
        <v>0</v>
      </c>
      <c r="AI14" s="15">
        <f t="shared" si="24"/>
        <v>180000000</v>
      </c>
      <c r="AJ14" s="15">
        <f t="shared" si="16"/>
        <v>0</v>
      </c>
      <c r="AK14" s="15">
        <f t="shared" si="17"/>
        <v>0</v>
      </c>
      <c r="AL14" s="15">
        <f t="shared" si="18"/>
        <v>0</v>
      </c>
      <c r="AM14" s="15">
        <f t="shared" si="19"/>
        <v>0</v>
      </c>
      <c r="AN14" s="15">
        <f t="shared" si="25"/>
        <v>0</v>
      </c>
    </row>
    <row r="15" spans="1:47" x14ac:dyDescent="0.25">
      <c r="O15" s="15">
        <f t="shared" si="20"/>
        <v>0</v>
      </c>
      <c r="P15" s="15">
        <f t="shared" si="0"/>
        <v>0</v>
      </c>
      <c r="Q15" s="15">
        <f t="shared" si="1"/>
        <v>0</v>
      </c>
      <c r="R15" s="15">
        <f t="shared" si="2"/>
        <v>0</v>
      </c>
      <c r="S15" s="15">
        <f t="shared" si="3"/>
        <v>0</v>
      </c>
      <c r="T15" s="15">
        <f t="shared" si="21"/>
        <v>60000000</v>
      </c>
      <c r="U15" s="15">
        <f t="shared" si="4"/>
        <v>0</v>
      </c>
      <c r="V15" s="15">
        <f t="shared" si="5"/>
        <v>0</v>
      </c>
      <c r="W15" s="15">
        <f t="shared" si="6"/>
        <v>0</v>
      </c>
      <c r="X15" s="15">
        <f t="shared" si="7"/>
        <v>0</v>
      </c>
      <c r="Y15" s="15">
        <f t="shared" si="22"/>
        <v>45000000</v>
      </c>
      <c r="Z15" s="15">
        <f t="shared" si="8"/>
        <v>0</v>
      </c>
      <c r="AA15" s="15">
        <f t="shared" si="9"/>
        <v>0</v>
      </c>
      <c r="AB15" s="15">
        <f t="shared" si="10"/>
        <v>0</v>
      </c>
      <c r="AC15" s="15">
        <f t="shared" si="11"/>
        <v>0</v>
      </c>
      <c r="AD15" s="15">
        <f t="shared" si="23"/>
        <v>120000000</v>
      </c>
      <c r="AE15" s="15">
        <f t="shared" si="12"/>
        <v>0</v>
      </c>
      <c r="AF15" s="15">
        <f t="shared" si="13"/>
        <v>0</v>
      </c>
      <c r="AG15" s="15">
        <f t="shared" si="14"/>
        <v>0</v>
      </c>
      <c r="AH15" s="15">
        <f t="shared" si="15"/>
        <v>0</v>
      </c>
      <c r="AI15" s="15">
        <f t="shared" si="24"/>
        <v>180000000</v>
      </c>
      <c r="AJ15" s="15">
        <f t="shared" si="16"/>
        <v>0</v>
      </c>
      <c r="AK15" s="15">
        <f t="shared" si="17"/>
        <v>0</v>
      </c>
      <c r="AL15" s="15">
        <f t="shared" si="18"/>
        <v>0</v>
      </c>
      <c r="AM15" s="15">
        <f t="shared" si="19"/>
        <v>0</v>
      </c>
      <c r="AN15" s="15">
        <f t="shared" si="25"/>
        <v>0</v>
      </c>
    </row>
    <row r="16" spans="1:47" x14ac:dyDescent="0.25">
      <c r="O16" s="15">
        <f t="shared" si="20"/>
        <v>0</v>
      </c>
      <c r="P16" s="15">
        <f t="shared" si="0"/>
        <v>0</v>
      </c>
      <c r="Q16" s="15">
        <f t="shared" si="1"/>
        <v>0</v>
      </c>
      <c r="R16" s="15">
        <f t="shared" si="2"/>
        <v>0</v>
      </c>
      <c r="S16" s="15">
        <f t="shared" si="3"/>
        <v>0</v>
      </c>
      <c r="T16" s="15">
        <f t="shared" si="21"/>
        <v>60000000</v>
      </c>
      <c r="U16" s="15">
        <f t="shared" si="4"/>
        <v>0</v>
      </c>
      <c r="V16" s="15">
        <f t="shared" si="5"/>
        <v>0</v>
      </c>
      <c r="W16" s="15">
        <f t="shared" si="6"/>
        <v>0</v>
      </c>
      <c r="X16" s="15">
        <f t="shared" si="7"/>
        <v>0</v>
      </c>
      <c r="Y16" s="15">
        <f t="shared" si="22"/>
        <v>45000000</v>
      </c>
      <c r="Z16" s="15">
        <f t="shared" si="8"/>
        <v>0</v>
      </c>
      <c r="AA16" s="15">
        <f t="shared" si="9"/>
        <v>0</v>
      </c>
      <c r="AB16" s="15">
        <f t="shared" si="10"/>
        <v>0</v>
      </c>
      <c r="AC16" s="15">
        <f t="shared" si="11"/>
        <v>0</v>
      </c>
      <c r="AD16" s="15">
        <f t="shared" si="23"/>
        <v>120000000</v>
      </c>
      <c r="AE16" s="15">
        <f t="shared" si="12"/>
        <v>0</v>
      </c>
      <c r="AF16" s="15">
        <f t="shared" si="13"/>
        <v>0</v>
      </c>
      <c r="AG16" s="15">
        <f t="shared" si="14"/>
        <v>0</v>
      </c>
      <c r="AH16" s="15">
        <f t="shared" si="15"/>
        <v>0</v>
      </c>
      <c r="AI16" s="15">
        <f t="shared" si="24"/>
        <v>180000000</v>
      </c>
      <c r="AJ16" s="15">
        <f t="shared" si="16"/>
        <v>0</v>
      </c>
      <c r="AK16" s="15">
        <f t="shared" si="17"/>
        <v>0</v>
      </c>
      <c r="AL16" s="15">
        <f t="shared" si="18"/>
        <v>0</v>
      </c>
      <c r="AM16" s="15">
        <f t="shared" si="19"/>
        <v>0</v>
      </c>
      <c r="AN16" s="15">
        <f t="shared" si="25"/>
        <v>0</v>
      </c>
    </row>
    <row r="17" spans="15:40" x14ac:dyDescent="0.25">
      <c r="O17" s="15">
        <f t="shared" si="20"/>
        <v>0</v>
      </c>
      <c r="P17" s="15">
        <f t="shared" si="0"/>
        <v>0</v>
      </c>
      <c r="Q17" s="15">
        <f t="shared" si="1"/>
        <v>0</v>
      </c>
      <c r="R17" s="15">
        <f t="shared" si="2"/>
        <v>0</v>
      </c>
      <c r="S17" s="15">
        <f t="shared" si="3"/>
        <v>0</v>
      </c>
      <c r="T17" s="15">
        <f t="shared" si="21"/>
        <v>60000000</v>
      </c>
      <c r="U17" s="15">
        <f t="shared" si="4"/>
        <v>0</v>
      </c>
      <c r="V17" s="15">
        <f t="shared" si="5"/>
        <v>0</v>
      </c>
      <c r="W17" s="15">
        <f t="shared" si="6"/>
        <v>0</v>
      </c>
      <c r="X17" s="15">
        <f t="shared" si="7"/>
        <v>0</v>
      </c>
      <c r="Y17" s="15">
        <f t="shared" si="22"/>
        <v>45000000</v>
      </c>
      <c r="Z17" s="15">
        <f t="shared" si="8"/>
        <v>0</v>
      </c>
      <c r="AA17" s="15">
        <f t="shared" si="9"/>
        <v>0</v>
      </c>
      <c r="AB17" s="15">
        <f t="shared" si="10"/>
        <v>0</v>
      </c>
      <c r="AC17" s="15">
        <f t="shared" si="11"/>
        <v>0</v>
      </c>
      <c r="AD17" s="15">
        <f t="shared" si="23"/>
        <v>120000000</v>
      </c>
      <c r="AE17" s="15">
        <f t="shared" si="12"/>
        <v>0</v>
      </c>
      <c r="AF17" s="15">
        <f t="shared" si="13"/>
        <v>0</v>
      </c>
      <c r="AG17" s="15">
        <f t="shared" si="14"/>
        <v>0</v>
      </c>
      <c r="AH17" s="15">
        <f t="shared" si="15"/>
        <v>0</v>
      </c>
      <c r="AI17" s="15">
        <f t="shared" si="24"/>
        <v>180000000</v>
      </c>
      <c r="AJ17" s="15">
        <f t="shared" si="16"/>
        <v>0</v>
      </c>
      <c r="AK17" s="15">
        <f t="shared" si="17"/>
        <v>0</v>
      </c>
      <c r="AL17" s="15">
        <f t="shared" si="18"/>
        <v>0</v>
      </c>
      <c r="AM17" s="15">
        <f t="shared" si="19"/>
        <v>0</v>
      </c>
      <c r="AN17" s="15">
        <f t="shared" si="25"/>
        <v>0</v>
      </c>
    </row>
    <row r="18" spans="15:40" x14ac:dyDescent="0.25">
      <c r="O18" s="15">
        <v>13</v>
      </c>
      <c r="P18" s="15">
        <f>SUM(P6:P17)</f>
        <v>0</v>
      </c>
      <c r="Q18" s="15">
        <f t="shared" ref="Q18:AM18" si="31">SUM(Q6:Q17)</f>
        <v>0</v>
      </c>
      <c r="R18" s="15">
        <f t="shared" si="31"/>
        <v>0</v>
      </c>
      <c r="S18" s="15">
        <f t="shared" si="31"/>
        <v>0</v>
      </c>
      <c r="T18" s="15">
        <f>T17</f>
        <v>60000000</v>
      </c>
      <c r="U18" s="15">
        <f t="shared" si="31"/>
        <v>0</v>
      </c>
      <c r="V18" s="15">
        <f t="shared" si="31"/>
        <v>0</v>
      </c>
      <c r="W18" s="15">
        <f t="shared" si="31"/>
        <v>0</v>
      </c>
      <c r="X18" s="15">
        <f t="shared" si="31"/>
        <v>0</v>
      </c>
      <c r="Y18" s="15">
        <f>Y17</f>
        <v>45000000</v>
      </c>
      <c r="Z18" s="15">
        <f t="shared" si="31"/>
        <v>0</v>
      </c>
      <c r="AA18" s="15">
        <f t="shared" si="31"/>
        <v>0</v>
      </c>
      <c r="AB18" s="15">
        <f t="shared" si="31"/>
        <v>0</v>
      </c>
      <c r="AC18" s="15">
        <f t="shared" si="31"/>
        <v>0</v>
      </c>
      <c r="AD18" s="15">
        <f>AD17</f>
        <v>120000000</v>
      </c>
      <c r="AE18" s="15">
        <f t="shared" si="31"/>
        <v>0</v>
      </c>
      <c r="AF18" s="15">
        <f t="shared" si="31"/>
        <v>0</v>
      </c>
      <c r="AG18" s="15">
        <f t="shared" si="31"/>
        <v>0</v>
      </c>
      <c r="AH18" s="15">
        <f t="shared" si="31"/>
        <v>0</v>
      </c>
      <c r="AI18" s="15">
        <f>AI17</f>
        <v>180000000</v>
      </c>
      <c r="AJ18" s="15">
        <f t="shared" si="31"/>
        <v>0</v>
      </c>
      <c r="AK18" s="15">
        <f t="shared" si="31"/>
        <v>0</v>
      </c>
      <c r="AL18" s="15">
        <f t="shared" si="31"/>
        <v>0</v>
      </c>
      <c r="AM18" s="15">
        <f t="shared" si="31"/>
        <v>0</v>
      </c>
      <c r="AN18" s="15">
        <f>AN17</f>
        <v>0</v>
      </c>
    </row>
  </sheetData>
  <mergeCells count="17">
    <mergeCell ref="A8:A9"/>
    <mergeCell ref="E8:E9"/>
    <mergeCell ref="F8:F9"/>
    <mergeCell ref="G8:G9"/>
    <mergeCell ref="H8:I8"/>
    <mergeCell ref="J8:J9"/>
    <mergeCell ref="AE4:AF4"/>
    <mergeCell ref="AG4:AH4"/>
    <mergeCell ref="AJ4:AK4"/>
    <mergeCell ref="AL4:AM4"/>
    <mergeCell ref="F5:M5"/>
    <mergeCell ref="P4:Q4"/>
    <mergeCell ref="R4:S4"/>
    <mergeCell ref="U4:V4"/>
    <mergeCell ref="W4:X4"/>
    <mergeCell ref="Z4:AA4"/>
    <mergeCell ref="AB4:AC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from>
                    <xdr:col>7</xdr:col>
                    <xdr:colOff>9525</xdr:colOff>
                    <xdr:row>5</xdr:row>
                    <xdr:rowOff>9525</xdr:rowOff>
                  </from>
                  <to>
                    <xdr:col>8</xdr:col>
                    <xdr:colOff>419100</xdr:colOff>
                    <xdr:row>6</xdr:row>
                    <xdr:rowOff>19050</xdr:rowOff>
                  </to>
                </anchor>
              </controlPr>
            </control>
          </mc:Choice>
        </mc:AlternateContent>
        <mc:AlternateContent xmlns:mc="http://schemas.openxmlformats.org/markup-compatibility/2006">
          <mc:Choice Requires="x14">
            <control shapeId="30722" r:id="rId4" name="Drop Down 2">
              <controlPr defaultSize="0" autoLine="0" autoPict="0">
                <anchor moveWithCells="1">
                  <from>
                    <xdr:col>10</xdr:col>
                    <xdr:colOff>600075</xdr:colOff>
                    <xdr:row>4</xdr:row>
                    <xdr:rowOff>323850</xdr:rowOff>
                  </from>
                  <to>
                    <xdr:col>12</xdr:col>
                    <xdr:colOff>381000</xdr:colOff>
                    <xdr:row>6</xdr:row>
                    <xdr:rowOff>19050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7</xdr:col>
                    <xdr:colOff>685800</xdr:colOff>
                    <xdr:row>6</xdr:row>
                    <xdr:rowOff>104775</xdr:rowOff>
                  </from>
                  <to>
                    <xdr:col>8</xdr:col>
                    <xdr:colOff>742950</xdr:colOff>
                    <xdr:row>6</xdr:row>
                    <xdr:rowOff>314325</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40</xdr:col>
                    <xdr:colOff>28575</xdr:colOff>
                    <xdr:row>1</xdr:row>
                    <xdr:rowOff>19050</xdr:rowOff>
                  </from>
                  <to>
                    <xdr:col>42</xdr:col>
                    <xdr:colOff>95250</xdr:colOff>
                    <xdr:row>2</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8"/>
  <sheetViews>
    <sheetView workbookViewId="0">
      <pane xSplit="13" ySplit="14" topLeftCell="N15" activePane="bottomRight" state="frozen"/>
      <selection pane="topRight" activeCell="N1" sqref="N1"/>
      <selection pane="bottomLeft" activeCell="A15" sqref="A15"/>
      <selection pane="bottomRight"/>
    </sheetView>
  </sheetViews>
  <sheetFormatPr defaultRowHeight="15" x14ac:dyDescent="0.25"/>
  <cols>
    <col min="1" max="1" width="4.140625" style="15" customWidth="1"/>
    <col min="2" max="3" width="9.140625" style="15" hidden="1" customWidth="1"/>
    <col min="4" max="4" width="6.7109375" style="15" hidden="1" customWidth="1"/>
    <col min="5" max="5" width="10" style="15" customWidth="1"/>
    <col min="6" max="6" width="18.85546875" style="15" customWidth="1"/>
    <col min="7" max="7" width="17.42578125" style="15" customWidth="1"/>
    <col min="8" max="8" width="16.7109375" style="15" customWidth="1"/>
    <col min="9" max="9" width="14.85546875" style="15" customWidth="1"/>
    <col min="10" max="10" width="15" style="15" bestFit="1" customWidth="1"/>
    <col min="11" max="14" width="9.140625" style="15"/>
    <col min="15" max="19" width="9.140625" style="15" hidden="1" customWidth="1"/>
    <col min="20" max="20" width="14.5703125" style="15" hidden="1" customWidth="1"/>
    <col min="21" max="29" width="9.140625" style="15" hidden="1" customWidth="1"/>
    <col min="30" max="30" width="10" style="15" hidden="1" customWidth="1"/>
    <col min="31" max="34" width="9.140625" style="15" hidden="1" customWidth="1"/>
    <col min="35" max="35" width="10" style="15" hidden="1" customWidth="1"/>
    <col min="36" max="40" width="9.140625" style="15" hidden="1" customWidth="1"/>
    <col min="41" max="16384" width="9.140625" style="15"/>
  </cols>
  <sheetData>
    <row r="1" spans="1:40" x14ac:dyDescent="0.25">
      <c r="A1" s="24" t="str">
        <f>DN!$C$5</f>
        <v>Kế toán giá thành</v>
      </c>
    </row>
    <row r="2" spans="1:40" x14ac:dyDescent="0.25">
      <c r="A2" s="15" t="str">
        <f>DN!$C$6</f>
        <v>https://www.facebook.com/ketoangiathanh</v>
      </c>
      <c r="K2" s="29"/>
      <c r="P2" s="15" t="str">
        <f>TKQ!$B$5</f>
        <v>111PKT</v>
      </c>
      <c r="U2" s="15" t="str">
        <f>TKQ!$B$6</f>
        <v>111BGD</v>
      </c>
      <c r="Z2" s="15" t="str">
        <f>TKQ!$B$7</f>
        <v>112TCB</v>
      </c>
      <c r="AE2" s="15" t="str">
        <f>TKQ!$B$8</f>
        <v>112VCB</v>
      </c>
      <c r="AJ2" s="15" t="str">
        <f>TKQ!$B$9</f>
        <v>KKKKKK</v>
      </c>
    </row>
    <row r="3" spans="1:40" s="28" customFormat="1" ht="12" customHeight="1" x14ac:dyDescent="0.25">
      <c r="A3" s="28">
        <v>1</v>
      </c>
      <c r="B3" s="28">
        <v>2</v>
      </c>
      <c r="C3" s="28">
        <v>3</v>
      </c>
      <c r="D3" s="28">
        <v>4</v>
      </c>
      <c r="E3" s="28">
        <v>5</v>
      </c>
      <c r="F3" s="28">
        <v>6</v>
      </c>
      <c r="G3" s="28">
        <v>7</v>
      </c>
      <c r="H3" s="28">
        <v>8</v>
      </c>
      <c r="I3" s="28">
        <v>9</v>
      </c>
      <c r="J3" s="28">
        <v>10</v>
      </c>
      <c r="K3" s="28">
        <v>11</v>
      </c>
      <c r="L3" s="28">
        <v>12</v>
      </c>
      <c r="M3" s="28">
        <v>13</v>
      </c>
      <c r="N3" s="28">
        <v>14</v>
      </c>
      <c r="O3" s="28">
        <v>15</v>
      </c>
      <c r="P3" s="28">
        <v>16</v>
      </c>
      <c r="Q3" s="28">
        <v>17</v>
      </c>
      <c r="R3" s="28">
        <v>18</v>
      </c>
      <c r="S3" s="28">
        <v>19</v>
      </c>
      <c r="T3" s="28">
        <v>20</v>
      </c>
      <c r="U3" s="28">
        <v>21</v>
      </c>
      <c r="V3" s="28">
        <v>22</v>
      </c>
      <c r="W3" s="28">
        <v>23</v>
      </c>
      <c r="X3" s="28">
        <v>24</v>
      </c>
      <c r="Y3" s="28">
        <v>25</v>
      </c>
      <c r="Z3" s="28">
        <v>26</v>
      </c>
      <c r="AA3" s="28">
        <v>27</v>
      </c>
      <c r="AB3" s="28">
        <v>28</v>
      </c>
      <c r="AC3" s="28">
        <v>29</v>
      </c>
      <c r="AD3" s="28">
        <v>30</v>
      </c>
      <c r="AE3" s="28">
        <v>31</v>
      </c>
      <c r="AF3" s="28">
        <v>32</v>
      </c>
      <c r="AG3" s="28">
        <v>33</v>
      </c>
      <c r="AH3" s="28">
        <v>34</v>
      </c>
      <c r="AI3" s="28">
        <v>35</v>
      </c>
      <c r="AJ3" s="28">
        <v>36</v>
      </c>
      <c r="AK3" s="28">
        <v>37</v>
      </c>
      <c r="AL3" s="28">
        <v>38</v>
      </c>
      <c r="AM3" s="28">
        <v>39</v>
      </c>
      <c r="AN3" s="28">
        <v>40</v>
      </c>
    </row>
    <row r="4" spans="1:40" hidden="1" x14ac:dyDescent="0.25">
      <c r="P4" s="62" t="s">
        <v>97</v>
      </c>
      <c r="Q4" s="62"/>
      <c r="R4" s="62" t="s">
        <v>100</v>
      </c>
      <c r="S4" s="62"/>
      <c r="U4" s="62" t="s">
        <v>97</v>
      </c>
      <c r="V4" s="62"/>
      <c r="W4" s="62" t="s">
        <v>100</v>
      </c>
      <c r="X4" s="62"/>
      <c r="Z4" s="62" t="s">
        <v>97</v>
      </c>
      <c r="AA4" s="62"/>
      <c r="AB4" s="62" t="s">
        <v>100</v>
      </c>
      <c r="AC4" s="62"/>
      <c r="AE4" s="62" t="s">
        <v>97</v>
      </c>
      <c r="AF4" s="62"/>
      <c r="AG4" s="62" t="s">
        <v>100</v>
      </c>
      <c r="AH4" s="62"/>
      <c r="AJ4" s="62" t="s">
        <v>97</v>
      </c>
      <c r="AK4" s="62"/>
      <c r="AL4" s="62" t="s">
        <v>100</v>
      </c>
      <c r="AM4" s="62"/>
    </row>
    <row r="5" spans="1:40" ht="26.25" customHeight="1" x14ac:dyDescent="0.4">
      <c r="F5" s="64" t="s">
        <v>95</v>
      </c>
      <c r="G5" s="64"/>
      <c r="H5" s="64"/>
      <c r="I5" s="64"/>
      <c r="J5" s="64"/>
      <c r="K5" s="64"/>
      <c r="L5" s="64"/>
      <c r="M5" s="64"/>
      <c r="P5" s="15" t="str">
        <f>"Bên Thu "&amp;$P$2</f>
        <v>Bên Thu 111PKT</v>
      </c>
      <c r="Q5" s="15" t="s">
        <v>99</v>
      </c>
      <c r="R5" s="15" t="s">
        <v>101</v>
      </c>
      <c r="S5" s="15" t="s">
        <v>102</v>
      </c>
      <c r="T5" s="15" t="str">
        <f>$P$2</f>
        <v>111PKT</v>
      </c>
      <c r="U5" s="15" t="s">
        <v>98</v>
      </c>
      <c r="V5" s="15" t="s">
        <v>99</v>
      </c>
      <c r="W5" s="15" t="s">
        <v>101</v>
      </c>
      <c r="X5" s="15" t="s">
        <v>102</v>
      </c>
      <c r="Y5" s="15" t="str">
        <f>$U$2</f>
        <v>111BGD</v>
      </c>
      <c r="Z5" s="15" t="s">
        <v>98</v>
      </c>
      <c r="AA5" s="15" t="s">
        <v>99</v>
      </c>
      <c r="AB5" s="15" t="s">
        <v>101</v>
      </c>
      <c r="AC5" s="15" t="s">
        <v>102</v>
      </c>
      <c r="AD5" s="15" t="str">
        <f>$Z$2</f>
        <v>112TCB</v>
      </c>
      <c r="AE5" s="15" t="s">
        <v>98</v>
      </c>
      <c r="AF5" s="15" t="s">
        <v>99</v>
      </c>
      <c r="AG5" s="15" t="s">
        <v>101</v>
      </c>
      <c r="AH5" s="15" t="s">
        <v>102</v>
      </c>
      <c r="AI5" s="15" t="str">
        <f>$AE$2</f>
        <v>112VCB</v>
      </c>
      <c r="AJ5" s="15" t="s">
        <v>98</v>
      </c>
      <c r="AK5" s="15" t="s">
        <v>99</v>
      </c>
      <c r="AL5" s="15" t="s">
        <v>101</v>
      </c>
      <c r="AM5" s="15" t="s">
        <v>102</v>
      </c>
      <c r="AN5" s="15" t="str">
        <f>$AJ$2</f>
        <v>KKKKKK</v>
      </c>
    </row>
    <row r="6" spans="1:40" x14ac:dyDescent="0.25">
      <c r="G6" s="15" t="s">
        <v>74</v>
      </c>
      <c r="H6" s="15">
        <v>6</v>
      </c>
      <c r="K6" s="15" t="s">
        <v>58</v>
      </c>
      <c r="L6" s="15">
        <v>13</v>
      </c>
      <c r="O6" s="15">
        <f>IF($J$7,1,0)</f>
        <v>0</v>
      </c>
      <c r="P6" s="15">
        <f t="shared" ref="P6:P17" si="0">IF($J$7,SUMIFS(THU,THANG,O6,TKTIEN,$P$2),0)</f>
        <v>0</v>
      </c>
      <c r="Q6" s="15">
        <f t="shared" ref="Q6:Q17" si="1">IF($J$7,SUMIFS(CHI,THANG,O6,TKDU,$P$2),0)</f>
        <v>0</v>
      </c>
      <c r="R6" s="15">
        <f t="shared" ref="R6:R17" si="2">IF($J$7,SUMIFS(THU,THANG,O6,TKDU,$P$2),0)</f>
        <v>0</v>
      </c>
      <c r="S6" s="15">
        <f t="shared" ref="S6:S17" si="3">IF($J$7,SUMIFS(CHI,THANG,O6,TKTIEN,$P$2),0)</f>
        <v>0</v>
      </c>
      <c r="T6" s="15">
        <f>VLOOKUP(CDPS!$P$2,TKQ!$B$5:$E$9,4,0)+P6+Q6-R6-S6</f>
        <v>60000000</v>
      </c>
      <c r="U6" s="15">
        <f t="shared" ref="U6:U17" si="4">IF($J$7,SUMIFS(THU,THANG,O6,TKTIEN,$U$2),0)</f>
        <v>0</v>
      </c>
      <c r="V6" s="15">
        <f t="shared" ref="V6:V17" si="5">IF($J$7,SUMIFS(CHI,THANG,O6,TKDU,$U$2),0)</f>
        <v>0</v>
      </c>
      <c r="W6" s="15">
        <f t="shared" ref="W6:W17" si="6">IF($J$7,SUMIFS(THU,THANG,O6,TKDU,$U$2),0)</f>
        <v>0</v>
      </c>
      <c r="X6" s="15">
        <f t="shared" ref="X6:X17" si="7">IF($J$7,SUMIFS(CHI,THANG,O6,TKTIEN,$U$2),0)</f>
        <v>0</v>
      </c>
      <c r="Y6" s="15">
        <f>VLOOKUP(CDPS!$U$2,TKQ!$B$5:$E$9,4,0)+U6+V6-W6-X6</f>
        <v>45000000</v>
      </c>
      <c r="Z6" s="15">
        <f t="shared" ref="Z6:Z17" si="8">IF($J$7,SUMIFS(THU,THANG,O6,TKTIEN,$Z$2),0)</f>
        <v>0</v>
      </c>
      <c r="AA6" s="15">
        <f t="shared" ref="AA6:AA17" si="9">IF($J$7,SUMIFS(CHI,THANG,O6,TKDU,$Z$2),0)</f>
        <v>0</v>
      </c>
      <c r="AB6" s="15">
        <f t="shared" ref="AB6:AB17" si="10">IF($J$7,SUMIFS(THU,THANG,O6,TKDU,$Z$2),0)</f>
        <v>0</v>
      </c>
      <c r="AC6" s="15">
        <f t="shared" ref="AC6:AC17" si="11">IF($J$7,SUMIFS(CHI,THANG,O6,TKTIEN,$Z$2),0)</f>
        <v>0</v>
      </c>
      <c r="AD6" s="15">
        <f>VLOOKUP(CDPS!$Z$2,TKQ!$B$5:$E$9,4,0)+Z6+AA6-AB6-AC6</f>
        <v>120000000</v>
      </c>
      <c r="AE6" s="15">
        <f t="shared" ref="AE6:AE17" si="12">IF($J$7,SUMIFS(THU,THANG,O6,TKTIEN,$AE$2),0)</f>
        <v>0</v>
      </c>
      <c r="AF6" s="15">
        <f t="shared" ref="AF6:AF17" si="13">IF($J$7,SUMIFS(CHI,THANG,O6,TKDU,$AE$2),0)</f>
        <v>0</v>
      </c>
      <c r="AG6" s="15">
        <f t="shared" ref="AG6:AG17" si="14">IF($J$7,SUMIFS(THU,THANG,O6,TKDU,$AE$2),0)</f>
        <v>0</v>
      </c>
      <c r="AH6" s="15">
        <f t="shared" ref="AH6:AH17" si="15">IF($J$7,SUMIFS(CHI,THANG,O6,TKTIEN,$AE$2),0)</f>
        <v>0</v>
      </c>
      <c r="AI6" s="15">
        <f>VLOOKUP(CDPS!$AE$2,TKQ!$B$5:$E$9,4,0)+AE6+AF6-AG6-AH6</f>
        <v>180000000</v>
      </c>
      <c r="AJ6" s="15">
        <f t="shared" ref="AJ6:AJ17" si="16">IF($J$7,SUMIFS(THU,THANG,O6,TKTIEN,$AJ$2),0)</f>
        <v>0</v>
      </c>
      <c r="AK6" s="15">
        <f t="shared" ref="AK6:AK17" si="17">IF($J$7,SUMIFS(CHI,THANG,O6,TKDU,$AJ$2),0)</f>
        <v>0</v>
      </c>
      <c r="AL6" s="15">
        <f t="shared" ref="AL6:AL17" si="18">IF($J$7,SUMIFS(THU,THANG,O6,TKDU,$AJ$2),0)</f>
        <v>0</v>
      </c>
      <c r="AM6" s="15">
        <f t="shared" ref="AM6:AM17" si="19">IF($J$7,SUMIFS(CHI,THANG,O6,TKTIEN,$AJ$2),0)</f>
        <v>0</v>
      </c>
      <c r="AN6" s="15">
        <f>VLOOKUP(CDPS!$AJ$2,TKQ!$B$5:$E$9,4,0)+AJ6+AK6-AL6-AM6</f>
        <v>0</v>
      </c>
    </row>
    <row r="7" spans="1:40" ht="27" customHeight="1" x14ac:dyDescent="0.25">
      <c r="J7" s="28" t="b">
        <v>0</v>
      </c>
      <c r="O7" s="15">
        <f>IF(O6&gt;0,O6+1,0)</f>
        <v>0</v>
      </c>
      <c r="P7" s="15">
        <f t="shared" si="0"/>
        <v>0</v>
      </c>
      <c r="Q7" s="15">
        <f t="shared" si="1"/>
        <v>0</v>
      </c>
      <c r="R7" s="15">
        <f t="shared" si="2"/>
        <v>0</v>
      </c>
      <c r="S7" s="15">
        <f t="shared" si="3"/>
        <v>0</v>
      </c>
      <c r="T7" s="15">
        <f>T6+P7+Q7-R7-S7</f>
        <v>60000000</v>
      </c>
      <c r="U7" s="15">
        <f t="shared" si="4"/>
        <v>0</v>
      </c>
      <c r="V7" s="15">
        <f t="shared" si="5"/>
        <v>0</v>
      </c>
      <c r="W7" s="15">
        <f t="shared" si="6"/>
        <v>0</v>
      </c>
      <c r="X7" s="15">
        <f t="shared" si="7"/>
        <v>0</v>
      </c>
      <c r="Y7" s="15">
        <f>Y6+U7+V7-W7-X7</f>
        <v>45000000</v>
      </c>
      <c r="Z7" s="15">
        <f t="shared" si="8"/>
        <v>0</v>
      </c>
      <c r="AA7" s="15">
        <f t="shared" si="9"/>
        <v>0</v>
      </c>
      <c r="AB7" s="15">
        <f t="shared" si="10"/>
        <v>0</v>
      </c>
      <c r="AC7" s="15">
        <f t="shared" si="11"/>
        <v>0</v>
      </c>
      <c r="AD7" s="15">
        <f>AD6+Z7+AA7-AB7-AC7</f>
        <v>120000000</v>
      </c>
      <c r="AE7" s="15">
        <f t="shared" si="12"/>
        <v>0</v>
      </c>
      <c r="AF7" s="15">
        <f t="shared" si="13"/>
        <v>0</v>
      </c>
      <c r="AG7" s="15">
        <f t="shared" si="14"/>
        <v>0</v>
      </c>
      <c r="AH7" s="15">
        <f t="shared" si="15"/>
        <v>0</v>
      </c>
      <c r="AI7" s="15">
        <f>AI6+AE7+AF7-AG7-AH7</f>
        <v>180000000</v>
      </c>
      <c r="AJ7" s="15">
        <f t="shared" si="16"/>
        <v>0</v>
      </c>
      <c r="AK7" s="15">
        <f t="shared" si="17"/>
        <v>0</v>
      </c>
      <c r="AL7" s="15">
        <f t="shared" si="18"/>
        <v>0</v>
      </c>
      <c r="AM7" s="15">
        <f t="shared" si="19"/>
        <v>0</v>
      </c>
      <c r="AN7" s="15">
        <f>AN6+AJ7+AK7-AL7-AM7</f>
        <v>0</v>
      </c>
    </row>
    <row r="8" spans="1:40" x14ac:dyDescent="0.25">
      <c r="A8" s="63" t="s">
        <v>91</v>
      </c>
      <c r="B8" s="35"/>
      <c r="C8" s="35" t="s">
        <v>11</v>
      </c>
      <c r="D8" s="35"/>
      <c r="E8" s="63" t="s">
        <v>11</v>
      </c>
      <c r="F8" s="63" t="s">
        <v>12</v>
      </c>
      <c r="G8" s="63" t="s">
        <v>92</v>
      </c>
      <c r="H8" s="63" t="s">
        <v>93</v>
      </c>
      <c r="I8" s="63"/>
      <c r="J8" s="63" t="s">
        <v>94</v>
      </c>
      <c r="O8" s="15">
        <f t="shared" ref="O8:O17" si="20">IF(O7&gt;0,O7+1,0)</f>
        <v>0</v>
      </c>
      <c r="P8" s="15">
        <f t="shared" si="0"/>
        <v>0</v>
      </c>
      <c r="Q8" s="15">
        <f t="shared" si="1"/>
        <v>0</v>
      </c>
      <c r="R8" s="15">
        <f t="shared" si="2"/>
        <v>0</v>
      </c>
      <c r="S8" s="15">
        <f t="shared" si="3"/>
        <v>0</v>
      </c>
      <c r="T8" s="15">
        <f t="shared" ref="T8:T17" si="21">T7+P8+Q8-R8-S8</f>
        <v>60000000</v>
      </c>
      <c r="U8" s="15">
        <f t="shared" si="4"/>
        <v>0</v>
      </c>
      <c r="V8" s="15">
        <f t="shared" si="5"/>
        <v>0</v>
      </c>
      <c r="W8" s="15">
        <f t="shared" si="6"/>
        <v>0</v>
      </c>
      <c r="X8" s="15">
        <f t="shared" si="7"/>
        <v>0</v>
      </c>
      <c r="Y8" s="15">
        <f t="shared" ref="Y8:Y17" si="22">Y7+U8+V8-W8-X8</f>
        <v>45000000</v>
      </c>
      <c r="Z8" s="15">
        <f t="shared" si="8"/>
        <v>0</v>
      </c>
      <c r="AA8" s="15">
        <f t="shared" si="9"/>
        <v>0</v>
      </c>
      <c r="AB8" s="15">
        <f t="shared" si="10"/>
        <v>0</v>
      </c>
      <c r="AC8" s="15">
        <f t="shared" si="11"/>
        <v>0</v>
      </c>
      <c r="AD8" s="15">
        <f t="shared" ref="AD8:AD17" si="23">AD7+Z8+AA8-AB8-AC8</f>
        <v>120000000</v>
      </c>
      <c r="AE8" s="15">
        <f t="shared" si="12"/>
        <v>0</v>
      </c>
      <c r="AF8" s="15">
        <f t="shared" si="13"/>
        <v>0</v>
      </c>
      <c r="AG8" s="15">
        <f t="shared" si="14"/>
        <v>0</v>
      </c>
      <c r="AH8" s="15">
        <f t="shared" si="15"/>
        <v>0</v>
      </c>
      <c r="AI8" s="15">
        <f t="shared" ref="AI8:AI17" si="24">AI7+AE8+AF8-AG8-AH8</f>
        <v>180000000</v>
      </c>
      <c r="AJ8" s="15">
        <f t="shared" si="16"/>
        <v>0</v>
      </c>
      <c r="AK8" s="15">
        <f t="shared" si="17"/>
        <v>0</v>
      </c>
      <c r="AL8" s="15">
        <f t="shared" si="18"/>
        <v>0</v>
      </c>
      <c r="AM8" s="15">
        <f t="shared" si="19"/>
        <v>0</v>
      </c>
      <c r="AN8" s="15">
        <f t="shared" ref="AN8:AN17" si="25">AN7+AJ8+AK8-AL8-AM8</f>
        <v>0</v>
      </c>
    </row>
    <row r="9" spans="1:40" x14ac:dyDescent="0.25">
      <c r="A9" s="63"/>
      <c r="B9" s="35"/>
      <c r="C9" s="35"/>
      <c r="D9" s="35"/>
      <c r="E9" s="63"/>
      <c r="F9" s="63"/>
      <c r="G9" s="63"/>
      <c r="H9" s="36" t="s">
        <v>7</v>
      </c>
      <c r="I9" s="36" t="s">
        <v>8</v>
      </c>
      <c r="J9" s="63"/>
      <c r="O9" s="15">
        <f t="shared" si="20"/>
        <v>0</v>
      </c>
      <c r="P9" s="15">
        <f t="shared" si="0"/>
        <v>0</v>
      </c>
      <c r="Q9" s="15">
        <f t="shared" si="1"/>
        <v>0</v>
      </c>
      <c r="R9" s="15">
        <f t="shared" si="2"/>
        <v>0</v>
      </c>
      <c r="S9" s="15">
        <f t="shared" si="3"/>
        <v>0</v>
      </c>
      <c r="T9" s="15">
        <f t="shared" si="21"/>
        <v>60000000</v>
      </c>
      <c r="U9" s="15">
        <f t="shared" si="4"/>
        <v>0</v>
      </c>
      <c r="V9" s="15">
        <f t="shared" si="5"/>
        <v>0</v>
      </c>
      <c r="W9" s="15">
        <f t="shared" si="6"/>
        <v>0</v>
      </c>
      <c r="X9" s="15">
        <f t="shared" si="7"/>
        <v>0</v>
      </c>
      <c r="Y9" s="15">
        <f t="shared" si="22"/>
        <v>45000000</v>
      </c>
      <c r="Z9" s="15">
        <f t="shared" si="8"/>
        <v>0</v>
      </c>
      <c r="AA9" s="15">
        <f t="shared" si="9"/>
        <v>0</v>
      </c>
      <c r="AB9" s="15">
        <f t="shared" si="10"/>
        <v>0</v>
      </c>
      <c r="AC9" s="15">
        <f t="shared" si="11"/>
        <v>0</v>
      </c>
      <c r="AD9" s="15">
        <f t="shared" si="23"/>
        <v>120000000</v>
      </c>
      <c r="AE9" s="15">
        <f t="shared" si="12"/>
        <v>0</v>
      </c>
      <c r="AF9" s="15">
        <f t="shared" si="13"/>
        <v>0</v>
      </c>
      <c r="AG9" s="15">
        <f t="shared" si="14"/>
        <v>0</v>
      </c>
      <c r="AH9" s="15">
        <f t="shared" si="15"/>
        <v>0</v>
      </c>
      <c r="AI9" s="15">
        <f t="shared" si="24"/>
        <v>180000000</v>
      </c>
      <c r="AJ9" s="15">
        <f t="shared" si="16"/>
        <v>0</v>
      </c>
      <c r="AK9" s="15">
        <f t="shared" si="17"/>
        <v>0</v>
      </c>
      <c r="AL9" s="15">
        <f t="shared" si="18"/>
        <v>0</v>
      </c>
      <c r="AM9" s="15">
        <f t="shared" si="19"/>
        <v>0</v>
      </c>
      <c r="AN9" s="15">
        <f t="shared" si="25"/>
        <v>0</v>
      </c>
    </row>
    <row r="10" spans="1:40" x14ac:dyDescent="0.25">
      <c r="A10" s="30"/>
      <c r="B10" s="30">
        <v>1</v>
      </c>
      <c r="C10" s="30" t="str">
        <f>TKQ!A5</f>
        <v>111PKT</v>
      </c>
      <c r="D10" s="30" t="str">
        <f>IF($H$6=6,C10,VLOOKUP($H$6,$B$10:$C$14,2,0))</f>
        <v>111PKT</v>
      </c>
      <c r="E10" s="30" t="str">
        <f>IF(COUNTIF($D$10:$D$14,D10)&gt;1,$D$10,D10)</f>
        <v>111PKT</v>
      </c>
      <c r="F10" s="30" t="str">
        <f>IF(E10="","",VLOOKUP(E10,TKQ!$A$5:$C$9,3,0))</f>
        <v>Quỹ tiền mặt kế toán</v>
      </c>
      <c r="G10" s="31">
        <f>IF(E10="","",IF($L$6=13,VLOOKUP(E10,TKQ!$B$5:$E$9,4,0),IF($L$6=1,VLOOKUP(E10,TKQ!$B$5:$E$9,4,0),INDEX($P$6:$AN$17,MATCH($L$6,$O$6:$O$17,0)-1,MATCH(E10,$P$5:$AN$5,0)))))</f>
        <v>60000000</v>
      </c>
      <c r="H10" s="31">
        <f ca="1">IF(E10="","",OFFSET(INDIRECT(ADDRESS(2,HLOOKUP(E10,$P$2:$AN$3,2,0))),$L$6+3,0,1,1)+OFFSET(INDIRECT(ADDRESS(2,HLOOKUP(E10,$P$2:$AN$3,2,0))),$L$6+3,1,1,1))</f>
        <v>0</v>
      </c>
      <c r="I10" s="32">
        <f ca="1">IF(E10="","",OFFSET(INDIRECT(ADDRESS(2,HLOOKUP(E10,$P$2:$AN$3,2,0))),$L$6+3,2,1,1)+OFFSET(INDIRECT(ADDRESS(2,HLOOKUP(E10,$P$2:$AN$3,2,0))),$L$6+3,3,1,1))</f>
        <v>0</v>
      </c>
      <c r="J10" s="33">
        <f>IF($J$7,IF(E10="","",G10+H10-I10),0)</f>
        <v>0</v>
      </c>
      <c r="O10" s="15">
        <f t="shared" si="20"/>
        <v>0</v>
      </c>
      <c r="P10" s="15">
        <f t="shared" si="0"/>
        <v>0</v>
      </c>
      <c r="Q10" s="15">
        <f t="shared" si="1"/>
        <v>0</v>
      </c>
      <c r="R10" s="15">
        <f t="shared" si="2"/>
        <v>0</v>
      </c>
      <c r="S10" s="15">
        <f t="shared" si="3"/>
        <v>0</v>
      </c>
      <c r="T10" s="15">
        <f t="shared" si="21"/>
        <v>60000000</v>
      </c>
      <c r="U10" s="15">
        <f t="shared" si="4"/>
        <v>0</v>
      </c>
      <c r="V10" s="15">
        <f t="shared" si="5"/>
        <v>0</v>
      </c>
      <c r="W10" s="15">
        <f t="shared" si="6"/>
        <v>0</v>
      </c>
      <c r="X10" s="15">
        <f t="shared" si="7"/>
        <v>0</v>
      </c>
      <c r="Y10" s="15">
        <f t="shared" si="22"/>
        <v>45000000</v>
      </c>
      <c r="Z10" s="15">
        <f t="shared" si="8"/>
        <v>0</v>
      </c>
      <c r="AA10" s="15">
        <f t="shared" si="9"/>
        <v>0</v>
      </c>
      <c r="AB10" s="15">
        <f t="shared" si="10"/>
        <v>0</v>
      </c>
      <c r="AC10" s="15">
        <f t="shared" si="11"/>
        <v>0</v>
      </c>
      <c r="AD10" s="15">
        <f t="shared" si="23"/>
        <v>120000000</v>
      </c>
      <c r="AE10" s="15">
        <f t="shared" si="12"/>
        <v>0</v>
      </c>
      <c r="AF10" s="15">
        <f t="shared" si="13"/>
        <v>0</v>
      </c>
      <c r="AG10" s="15">
        <f t="shared" si="14"/>
        <v>0</v>
      </c>
      <c r="AH10" s="15">
        <f t="shared" si="15"/>
        <v>0</v>
      </c>
      <c r="AI10" s="15">
        <f t="shared" si="24"/>
        <v>180000000</v>
      </c>
      <c r="AJ10" s="15">
        <f t="shared" si="16"/>
        <v>0</v>
      </c>
      <c r="AK10" s="15">
        <f t="shared" si="17"/>
        <v>0</v>
      </c>
      <c r="AL10" s="15">
        <f t="shared" si="18"/>
        <v>0</v>
      </c>
      <c r="AM10" s="15">
        <f t="shared" si="19"/>
        <v>0</v>
      </c>
      <c r="AN10" s="15">
        <f t="shared" si="25"/>
        <v>0</v>
      </c>
    </row>
    <row r="11" spans="1:40" x14ac:dyDescent="0.25">
      <c r="A11" s="30"/>
      <c r="B11" s="30">
        <v>2</v>
      </c>
      <c r="C11" s="30" t="str">
        <f>TKQ!A6</f>
        <v>111BGD</v>
      </c>
      <c r="D11" s="30" t="str">
        <f t="shared" ref="D11:D12" si="26">IF($H$6=6,C11,VLOOKUP($H$6,$B$10:$C$14,2,0))</f>
        <v>111BGD</v>
      </c>
      <c r="E11" s="30" t="str">
        <f>IF(COUNTIF($D$10:$D$14,D11)&gt;1,"",D11)</f>
        <v>111BGD</v>
      </c>
      <c r="F11" s="30" t="str">
        <f>IF(E11="","",VLOOKUP(E11,TKQ!$A$5:$C$9,3,0))</f>
        <v>Quỹ tiền mặt giám đốc</v>
      </c>
      <c r="G11" s="31">
        <f>IF(E11="","",IF($L$6=13,VLOOKUP(E11,TKQ!$B$5:$E$9,4,0),IF($L$6=1,VLOOKUP(E11,TKQ!$B$5:$E$9,4,0),INDEX($P$6:$AN$17,MATCH($L$6,$O$6:$O$17,0)-1,MATCH(E11,$P$5:$AN$5,0)))))</f>
        <v>45000000</v>
      </c>
      <c r="H11" s="31">
        <f t="shared" ref="H11:H14" ca="1" si="27">IF(E11="","",OFFSET(INDIRECT(ADDRESS(2,HLOOKUP(E11,$P$2:$AN$3,2,0))),$L$6+3,0,1,1)+OFFSET(INDIRECT(ADDRESS(2,HLOOKUP(E11,$P$2:$AN$3,2,0))),$L$6+3,1,1,1))</f>
        <v>0</v>
      </c>
      <c r="I11" s="32">
        <f t="shared" ref="I11:I14" ca="1" si="28">IF(E11="","",OFFSET(INDIRECT(ADDRESS(2,HLOOKUP(E11,$P$2:$AN$3,2,0))),$L$6+3,2,1,1)+OFFSET(INDIRECT(ADDRESS(2,HLOOKUP(E11,$P$2:$AN$3,2,0))),$L$6+3,3,1,1))</f>
        <v>0</v>
      </c>
      <c r="J11" s="33">
        <f t="shared" ref="J11:J14" si="29">IF($J$7,IF(E11="","",G11+H11-I11),0)</f>
        <v>0</v>
      </c>
      <c r="O11" s="15">
        <f t="shared" si="20"/>
        <v>0</v>
      </c>
      <c r="P11" s="15">
        <f t="shared" si="0"/>
        <v>0</v>
      </c>
      <c r="Q11" s="15">
        <f t="shared" si="1"/>
        <v>0</v>
      </c>
      <c r="R11" s="15">
        <f t="shared" si="2"/>
        <v>0</v>
      </c>
      <c r="S11" s="15">
        <f t="shared" si="3"/>
        <v>0</v>
      </c>
      <c r="T11" s="15">
        <f t="shared" si="21"/>
        <v>60000000</v>
      </c>
      <c r="U11" s="15">
        <f t="shared" si="4"/>
        <v>0</v>
      </c>
      <c r="V11" s="15">
        <f t="shared" si="5"/>
        <v>0</v>
      </c>
      <c r="W11" s="15">
        <f t="shared" si="6"/>
        <v>0</v>
      </c>
      <c r="X11" s="15">
        <f t="shared" si="7"/>
        <v>0</v>
      </c>
      <c r="Y11" s="15">
        <f t="shared" si="22"/>
        <v>45000000</v>
      </c>
      <c r="Z11" s="15">
        <f t="shared" si="8"/>
        <v>0</v>
      </c>
      <c r="AA11" s="15">
        <f t="shared" si="9"/>
        <v>0</v>
      </c>
      <c r="AB11" s="15">
        <f t="shared" si="10"/>
        <v>0</v>
      </c>
      <c r="AC11" s="15">
        <f t="shared" si="11"/>
        <v>0</v>
      </c>
      <c r="AD11" s="15">
        <f t="shared" si="23"/>
        <v>120000000</v>
      </c>
      <c r="AE11" s="15">
        <f t="shared" si="12"/>
        <v>0</v>
      </c>
      <c r="AF11" s="15">
        <f t="shared" si="13"/>
        <v>0</v>
      </c>
      <c r="AG11" s="15">
        <f t="shared" si="14"/>
        <v>0</v>
      </c>
      <c r="AH11" s="15">
        <f t="shared" si="15"/>
        <v>0</v>
      </c>
      <c r="AI11" s="15">
        <f t="shared" si="24"/>
        <v>180000000</v>
      </c>
      <c r="AJ11" s="15">
        <f t="shared" si="16"/>
        <v>0</v>
      </c>
      <c r="AK11" s="15">
        <f t="shared" si="17"/>
        <v>0</v>
      </c>
      <c r="AL11" s="15">
        <f t="shared" si="18"/>
        <v>0</v>
      </c>
      <c r="AM11" s="15">
        <f t="shared" si="19"/>
        <v>0</v>
      </c>
      <c r="AN11" s="15">
        <f t="shared" si="25"/>
        <v>0</v>
      </c>
    </row>
    <row r="12" spans="1:40" x14ac:dyDescent="0.25">
      <c r="A12" s="30"/>
      <c r="B12" s="30">
        <v>3</v>
      </c>
      <c r="C12" s="30" t="str">
        <f>TKQ!A7</f>
        <v>112TCB</v>
      </c>
      <c r="D12" s="30" t="str">
        <f t="shared" si="26"/>
        <v>112TCB</v>
      </c>
      <c r="E12" s="30" t="str">
        <f t="shared" ref="E12:E14" si="30">IF(COUNTIF($D$10:$D$14,D12)&gt;1,"",D12)</f>
        <v>112TCB</v>
      </c>
      <c r="F12" s="30" t="str">
        <f>IF(E12="","",VLOOKUP(E12,TKQ!$A$5:$C$9,3,0))</f>
        <v>Tiền ngân hàng Techcombank</v>
      </c>
      <c r="G12" s="31">
        <f>IF(E12="","",IF($L$6=13,VLOOKUP(E12,TKQ!$B$5:$E$9,4,0),IF($L$6=1,VLOOKUP(E12,TKQ!$B$5:$E$9,4,0),INDEX($P$6:$AN$17,MATCH($L$6,$O$6:$O$17,0)-1,MATCH(E12,$P$5:$AN$5,0)))))</f>
        <v>120000000</v>
      </c>
      <c r="H12" s="31">
        <f t="shared" ca="1" si="27"/>
        <v>0</v>
      </c>
      <c r="I12" s="32">
        <f t="shared" ca="1" si="28"/>
        <v>0</v>
      </c>
      <c r="J12" s="33">
        <f t="shared" si="29"/>
        <v>0</v>
      </c>
      <c r="O12" s="15">
        <f t="shared" si="20"/>
        <v>0</v>
      </c>
      <c r="P12" s="15">
        <f t="shared" si="0"/>
        <v>0</v>
      </c>
      <c r="Q12" s="15">
        <f t="shared" si="1"/>
        <v>0</v>
      </c>
      <c r="R12" s="15">
        <f t="shared" si="2"/>
        <v>0</v>
      </c>
      <c r="S12" s="15">
        <f t="shared" si="3"/>
        <v>0</v>
      </c>
      <c r="T12" s="15">
        <f t="shared" si="21"/>
        <v>60000000</v>
      </c>
      <c r="U12" s="15">
        <f t="shared" si="4"/>
        <v>0</v>
      </c>
      <c r="V12" s="15">
        <f t="shared" si="5"/>
        <v>0</v>
      </c>
      <c r="W12" s="15">
        <f t="shared" si="6"/>
        <v>0</v>
      </c>
      <c r="X12" s="15">
        <f t="shared" si="7"/>
        <v>0</v>
      </c>
      <c r="Y12" s="15">
        <f t="shared" si="22"/>
        <v>45000000</v>
      </c>
      <c r="Z12" s="15">
        <f t="shared" si="8"/>
        <v>0</v>
      </c>
      <c r="AA12" s="15">
        <f t="shared" si="9"/>
        <v>0</v>
      </c>
      <c r="AB12" s="15">
        <f t="shared" si="10"/>
        <v>0</v>
      </c>
      <c r="AC12" s="15">
        <f t="shared" si="11"/>
        <v>0</v>
      </c>
      <c r="AD12" s="15">
        <f t="shared" si="23"/>
        <v>120000000</v>
      </c>
      <c r="AE12" s="15">
        <f t="shared" si="12"/>
        <v>0</v>
      </c>
      <c r="AF12" s="15">
        <f t="shared" si="13"/>
        <v>0</v>
      </c>
      <c r="AG12" s="15">
        <f t="shared" si="14"/>
        <v>0</v>
      </c>
      <c r="AH12" s="15">
        <f t="shared" si="15"/>
        <v>0</v>
      </c>
      <c r="AI12" s="15">
        <f t="shared" si="24"/>
        <v>180000000</v>
      </c>
      <c r="AJ12" s="15">
        <f t="shared" si="16"/>
        <v>0</v>
      </c>
      <c r="AK12" s="15">
        <f t="shared" si="17"/>
        <v>0</v>
      </c>
      <c r="AL12" s="15">
        <f t="shared" si="18"/>
        <v>0</v>
      </c>
      <c r="AM12" s="15">
        <f t="shared" si="19"/>
        <v>0</v>
      </c>
      <c r="AN12" s="15">
        <f t="shared" si="25"/>
        <v>0</v>
      </c>
    </row>
    <row r="13" spans="1:40" x14ac:dyDescent="0.25">
      <c r="A13" s="30"/>
      <c r="B13" s="30">
        <v>4</v>
      </c>
      <c r="C13" s="30" t="str">
        <f>TKQ!A8</f>
        <v>112VCB</v>
      </c>
      <c r="D13" s="30" t="str">
        <f t="shared" ref="D13:D14" si="31">IF($H$6=6,C13,VLOOKUP($H$6,$B$10:$C$14,2,0))</f>
        <v>112VCB</v>
      </c>
      <c r="E13" s="30" t="str">
        <f t="shared" si="30"/>
        <v>112VCB</v>
      </c>
      <c r="F13" s="30" t="str">
        <f>IF(E13="","",VLOOKUP(E13,TKQ!$A$5:$C$9,3,0))</f>
        <v>Tiền ngân hàng Vietcombank</v>
      </c>
      <c r="G13" s="31">
        <f>IF(E13="","",IF($L$6=13,VLOOKUP(E13,TKQ!$B$5:$E$9,4,0),IF($L$6=1,VLOOKUP(E13,TKQ!$B$5:$E$9,4,0),INDEX($P$6:$AN$17,MATCH($L$6,$O$6:$O$17,0)-1,MATCH(E13,$P$5:$AN$5,0)))))</f>
        <v>180000000</v>
      </c>
      <c r="H13" s="31">
        <f t="shared" ca="1" si="27"/>
        <v>0</v>
      </c>
      <c r="I13" s="32">
        <f t="shared" ca="1" si="28"/>
        <v>0</v>
      </c>
      <c r="J13" s="33">
        <f t="shared" si="29"/>
        <v>0</v>
      </c>
      <c r="O13" s="15">
        <f t="shared" si="20"/>
        <v>0</v>
      </c>
      <c r="P13" s="15">
        <f t="shared" si="0"/>
        <v>0</v>
      </c>
      <c r="Q13" s="15">
        <f t="shared" si="1"/>
        <v>0</v>
      </c>
      <c r="R13" s="15">
        <f t="shared" si="2"/>
        <v>0</v>
      </c>
      <c r="S13" s="15">
        <f t="shared" si="3"/>
        <v>0</v>
      </c>
      <c r="T13" s="15">
        <f t="shared" si="21"/>
        <v>60000000</v>
      </c>
      <c r="U13" s="15">
        <f t="shared" si="4"/>
        <v>0</v>
      </c>
      <c r="V13" s="15">
        <f t="shared" si="5"/>
        <v>0</v>
      </c>
      <c r="W13" s="15">
        <f t="shared" si="6"/>
        <v>0</v>
      </c>
      <c r="X13" s="15">
        <f t="shared" si="7"/>
        <v>0</v>
      </c>
      <c r="Y13" s="15">
        <f t="shared" si="22"/>
        <v>45000000</v>
      </c>
      <c r="Z13" s="15">
        <f t="shared" si="8"/>
        <v>0</v>
      </c>
      <c r="AA13" s="15">
        <f t="shared" si="9"/>
        <v>0</v>
      </c>
      <c r="AB13" s="15">
        <f t="shared" si="10"/>
        <v>0</v>
      </c>
      <c r="AC13" s="15">
        <f t="shared" si="11"/>
        <v>0</v>
      </c>
      <c r="AD13" s="15">
        <f t="shared" si="23"/>
        <v>120000000</v>
      </c>
      <c r="AE13" s="15">
        <f t="shared" si="12"/>
        <v>0</v>
      </c>
      <c r="AF13" s="15">
        <f t="shared" si="13"/>
        <v>0</v>
      </c>
      <c r="AG13" s="15">
        <f t="shared" si="14"/>
        <v>0</v>
      </c>
      <c r="AH13" s="15">
        <f t="shared" si="15"/>
        <v>0</v>
      </c>
      <c r="AI13" s="15">
        <f t="shared" si="24"/>
        <v>180000000</v>
      </c>
      <c r="AJ13" s="15">
        <f t="shared" si="16"/>
        <v>0</v>
      </c>
      <c r="AK13" s="15">
        <f t="shared" si="17"/>
        <v>0</v>
      </c>
      <c r="AL13" s="15">
        <f t="shared" si="18"/>
        <v>0</v>
      </c>
      <c r="AM13" s="15">
        <f t="shared" si="19"/>
        <v>0</v>
      </c>
      <c r="AN13" s="15">
        <f t="shared" si="25"/>
        <v>0</v>
      </c>
    </row>
    <row r="14" spans="1:40" x14ac:dyDescent="0.25">
      <c r="A14" s="30"/>
      <c r="B14" s="30">
        <v>5</v>
      </c>
      <c r="C14" s="34" t="str">
        <f>TKQ!A9</f>
        <v>KKKKKK</v>
      </c>
      <c r="D14" s="30" t="str">
        <f t="shared" si="31"/>
        <v>KKKKKK</v>
      </c>
      <c r="E14" s="30" t="str">
        <f t="shared" si="30"/>
        <v>KKKKKK</v>
      </c>
      <c r="F14" s="30" t="str">
        <f>IF(E14="","",VLOOKUP(E14,TKQ!$A$5:$C$9,3,0))</f>
        <v>Khác</v>
      </c>
      <c r="G14" s="31">
        <f>IF(E14="","",IF($L$6=13,VLOOKUP(E14,TKQ!$B$5:$E$9,4,0),IF($L$6=1,VLOOKUP(E14,TKQ!$B$5:$E$9,4,0),INDEX($P$6:$AN$17,MATCH($L$6,$O$6:$O$17,0)-1,MATCH(E14,$P$5:$AN$5,0)))))</f>
        <v>0</v>
      </c>
      <c r="H14" s="31">
        <f t="shared" ca="1" si="27"/>
        <v>0</v>
      </c>
      <c r="I14" s="32">
        <f t="shared" ca="1" si="28"/>
        <v>0</v>
      </c>
      <c r="J14" s="33">
        <f t="shared" si="29"/>
        <v>0</v>
      </c>
      <c r="O14" s="15">
        <f t="shared" si="20"/>
        <v>0</v>
      </c>
      <c r="P14" s="15">
        <f t="shared" si="0"/>
        <v>0</v>
      </c>
      <c r="Q14" s="15">
        <f t="shared" si="1"/>
        <v>0</v>
      </c>
      <c r="R14" s="15">
        <f t="shared" si="2"/>
        <v>0</v>
      </c>
      <c r="S14" s="15">
        <f t="shared" si="3"/>
        <v>0</v>
      </c>
      <c r="T14" s="15">
        <f t="shared" si="21"/>
        <v>60000000</v>
      </c>
      <c r="U14" s="15">
        <f t="shared" si="4"/>
        <v>0</v>
      </c>
      <c r="V14" s="15">
        <f t="shared" si="5"/>
        <v>0</v>
      </c>
      <c r="W14" s="15">
        <f t="shared" si="6"/>
        <v>0</v>
      </c>
      <c r="X14" s="15">
        <f t="shared" si="7"/>
        <v>0</v>
      </c>
      <c r="Y14" s="15">
        <f t="shared" si="22"/>
        <v>45000000</v>
      </c>
      <c r="Z14" s="15">
        <f t="shared" si="8"/>
        <v>0</v>
      </c>
      <c r="AA14" s="15">
        <f t="shared" si="9"/>
        <v>0</v>
      </c>
      <c r="AB14" s="15">
        <f t="shared" si="10"/>
        <v>0</v>
      </c>
      <c r="AC14" s="15">
        <f t="shared" si="11"/>
        <v>0</v>
      </c>
      <c r="AD14" s="15">
        <f t="shared" si="23"/>
        <v>120000000</v>
      </c>
      <c r="AE14" s="15">
        <f t="shared" si="12"/>
        <v>0</v>
      </c>
      <c r="AF14" s="15">
        <f t="shared" si="13"/>
        <v>0</v>
      </c>
      <c r="AG14" s="15">
        <f t="shared" si="14"/>
        <v>0</v>
      </c>
      <c r="AH14" s="15">
        <f t="shared" si="15"/>
        <v>0</v>
      </c>
      <c r="AI14" s="15">
        <f t="shared" si="24"/>
        <v>180000000</v>
      </c>
      <c r="AJ14" s="15">
        <f t="shared" si="16"/>
        <v>0</v>
      </c>
      <c r="AK14" s="15">
        <f t="shared" si="17"/>
        <v>0</v>
      </c>
      <c r="AL14" s="15">
        <f t="shared" si="18"/>
        <v>0</v>
      </c>
      <c r="AM14" s="15">
        <f t="shared" si="19"/>
        <v>0</v>
      </c>
      <c r="AN14" s="15">
        <f t="shared" si="25"/>
        <v>0</v>
      </c>
    </row>
    <row r="15" spans="1:40" x14ac:dyDescent="0.25">
      <c r="O15" s="15">
        <f t="shared" si="20"/>
        <v>0</v>
      </c>
      <c r="P15" s="15">
        <f t="shared" si="0"/>
        <v>0</v>
      </c>
      <c r="Q15" s="15">
        <f t="shared" si="1"/>
        <v>0</v>
      </c>
      <c r="R15" s="15">
        <f t="shared" si="2"/>
        <v>0</v>
      </c>
      <c r="S15" s="15">
        <f t="shared" si="3"/>
        <v>0</v>
      </c>
      <c r="T15" s="15">
        <f t="shared" si="21"/>
        <v>60000000</v>
      </c>
      <c r="U15" s="15">
        <f t="shared" si="4"/>
        <v>0</v>
      </c>
      <c r="V15" s="15">
        <f t="shared" si="5"/>
        <v>0</v>
      </c>
      <c r="W15" s="15">
        <f t="shared" si="6"/>
        <v>0</v>
      </c>
      <c r="X15" s="15">
        <f t="shared" si="7"/>
        <v>0</v>
      </c>
      <c r="Y15" s="15">
        <f t="shared" si="22"/>
        <v>45000000</v>
      </c>
      <c r="Z15" s="15">
        <f t="shared" si="8"/>
        <v>0</v>
      </c>
      <c r="AA15" s="15">
        <f t="shared" si="9"/>
        <v>0</v>
      </c>
      <c r="AB15" s="15">
        <f t="shared" si="10"/>
        <v>0</v>
      </c>
      <c r="AC15" s="15">
        <f t="shared" si="11"/>
        <v>0</v>
      </c>
      <c r="AD15" s="15">
        <f t="shared" si="23"/>
        <v>120000000</v>
      </c>
      <c r="AE15" s="15">
        <f t="shared" si="12"/>
        <v>0</v>
      </c>
      <c r="AF15" s="15">
        <f t="shared" si="13"/>
        <v>0</v>
      </c>
      <c r="AG15" s="15">
        <f t="shared" si="14"/>
        <v>0</v>
      </c>
      <c r="AH15" s="15">
        <f t="shared" si="15"/>
        <v>0</v>
      </c>
      <c r="AI15" s="15">
        <f t="shared" si="24"/>
        <v>180000000</v>
      </c>
      <c r="AJ15" s="15">
        <f t="shared" si="16"/>
        <v>0</v>
      </c>
      <c r="AK15" s="15">
        <f t="shared" si="17"/>
        <v>0</v>
      </c>
      <c r="AL15" s="15">
        <f t="shared" si="18"/>
        <v>0</v>
      </c>
      <c r="AM15" s="15">
        <f t="shared" si="19"/>
        <v>0</v>
      </c>
      <c r="AN15" s="15">
        <f t="shared" si="25"/>
        <v>0</v>
      </c>
    </row>
    <row r="16" spans="1:40" x14ac:dyDescent="0.25">
      <c r="O16" s="15">
        <f t="shared" si="20"/>
        <v>0</v>
      </c>
      <c r="P16" s="15">
        <f t="shared" si="0"/>
        <v>0</v>
      </c>
      <c r="Q16" s="15">
        <f t="shared" si="1"/>
        <v>0</v>
      </c>
      <c r="R16" s="15">
        <f t="shared" si="2"/>
        <v>0</v>
      </c>
      <c r="S16" s="15">
        <f t="shared" si="3"/>
        <v>0</v>
      </c>
      <c r="T16" s="15">
        <f t="shared" si="21"/>
        <v>60000000</v>
      </c>
      <c r="U16" s="15">
        <f t="shared" si="4"/>
        <v>0</v>
      </c>
      <c r="V16" s="15">
        <f t="shared" si="5"/>
        <v>0</v>
      </c>
      <c r="W16" s="15">
        <f t="shared" si="6"/>
        <v>0</v>
      </c>
      <c r="X16" s="15">
        <f t="shared" si="7"/>
        <v>0</v>
      </c>
      <c r="Y16" s="15">
        <f t="shared" si="22"/>
        <v>45000000</v>
      </c>
      <c r="Z16" s="15">
        <f t="shared" si="8"/>
        <v>0</v>
      </c>
      <c r="AA16" s="15">
        <f t="shared" si="9"/>
        <v>0</v>
      </c>
      <c r="AB16" s="15">
        <f t="shared" si="10"/>
        <v>0</v>
      </c>
      <c r="AC16" s="15">
        <f t="shared" si="11"/>
        <v>0</v>
      </c>
      <c r="AD16" s="15">
        <f t="shared" si="23"/>
        <v>120000000</v>
      </c>
      <c r="AE16" s="15">
        <f t="shared" si="12"/>
        <v>0</v>
      </c>
      <c r="AF16" s="15">
        <f t="shared" si="13"/>
        <v>0</v>
      </c>
      <c r="AG16" s="15">
        <f t="shared" si="14"/>
        <v>0</v>
      </c>
      <c r="AH16" s="15">
        <f t="shared" si="15"/>
        <v>0</v>
      </c>
      <c r="AI16" s="15">
        <f t="shared" si="24"/>
        <v>180000000</v>
      </c>
      <c r="AJ16" s="15">
        <f t="shared" si="16"/>
        <v>0</v>
      </c>
      <c r="AK16" s="15">
        <f t="shared" si="17"/>
        <v>0</v>
      </c>
      <c r="AL16" s="15">
        <f t="shared" si="18"/>
        <v>0</v>
      </c>
      <c r="AM16" s="15">
        <f t="shared" si="19"/>
        <v>0</v>
      </c>
      <c r="AN16" s="15">
        <f t="shared" si="25"/>
        <v>0</v>
      </c>
    </row>
    <row r="17" spans="15:40" x14ac:dyDescent="0.25">
      <c r="O17" s="15">
        <f t="shared" si="20"/>
        <v>0</v>
      </c>
      <c r="P17" s="15">
        <f t="shared" si="0"/>
        <v>0</v>
      </c>
      <c r="Q17" s="15">
        <f t="shared" si="1"/>
        <v>0</v>
      </c>
      <c r="R17" s="15">
        <f t="shared" si="2"/>
        <v>0</v>
      </c>
      <c r="S17" s="15">
        <f t="shared" si="3"/>
        <v>0</v>
      </c>
      <c r="T17" s="15">
        <f t="shared" si="21"/>
        <v>60000000</v>
      </c>
      <c r="U17" s="15">
        <f t="shared" si="4"/>
        <v>0</v>
      </c>
      <c r="V17" s="15">
        <f t="shared" si="5"/>
        <v>0</v>
      </c>
      <c r="W17" s="15">
        <f t="shared" si="6"/>
        <v>0</v>
      </c>
      <c r="X17" s="15">
        <f t="shared" si="7"/>
        <v>0</v>
      </c>
      <c r="Y17" s="15">
        <f t="shared" si="22"/>
        <v>45000000</v>
      </c>
      <c r="Z17" s="15">
        <f t="shared" si="8"/>
        <v>0</v>
      </c>
      <c r="AA17" s="15">
        <f t="shared" si="9"/>
        <v>0</v>
      </c>
      <c r="AB17" s="15">
        <f t="shared" si="10"/>
        <v>0</v>
      </c>
      <c r="AC17" s="15">
        <f t="shared" si="11"/>
        <v>0</v>
      </c>
      <c r="AD17" s="15">
        <f t="shared" si="23"/>
        <v>120000000</v>
      </c>
      <c r="AE17" s="15">
        <f t="shared" si="12"/>
        <v>0</v>
      </c>
      <c r="AF17" s="15">
        <f t="shared" si="13"/>
        <v>0</v>
      </c>
      <c r="AG17" s="15">
        <f t="shared" si="14"/>
        <v>0</v>
      </c>
      <c r="AH17" s="15">
        <f t="shared" si="15"/>
        <v>0</v>
      </c>
      <c r="AI17" s="15">
        <f t="shared" si="24"/>
        <v>180000000</v>
      </c>
      <c r="AJ17" s="15">
        <f t="shared" si="16"/>
        <v>0</v>
      </c>
      <c r="AK17" s="15">
        <f t="shared" si="17"/>
        <v>0</v>
      </c>
      <c r="AL17" s="15">
        <f t="shared" si="18"/>
        <v>0</v>
      </c>
      <c r="AM17" s="15">
        <f t="shared" si="19"/>
        <v>0</v>
      </c>
      <c r="AN17" s="15">
        <f t="shared" si="25"/>
        <v>0</v>
      </c>
    </row>
    <row r="18" spans="15:40" x14ac:dyDescent="0.25">
      <c r="O18" s="15">
        <v>13</v>
      </c>
      <c r="P18" s="15">
        <f>SUM(P6:P17)</f>
        <v>0</v>
      </c>
      <c r="Q18" s="15">
        <f t="shared" ref="Q18:AM18" si="32">SUM(Q6:Q17)</f>
        <v>0</v>
      </c>
      <c r="R18" s="15">
        <f t="shared" si="32"/>
        <v>0</v>
      </c>
      <c r="S18" s="15">
        <f t="shared" si="32"/>
        <v>0</v>
      </c>
      <c r="T18" s="15">
        <f>T17</f>
        <v>60000000</v>
      </c>
      <c r="U18" s="15">
        <f t="shared" si="32"/>
        <v>0</v>
      </c>
      <c r="V18" s="15">
        <f t="shared" si="32"/>
        <v>0</v>
      </c>
      <c r="W18" s="15">
        <f t="shared" si="32"/>
        <v>0</v>
      </c>
      <c r="X18" s="15">
        <f t="shared" si="32"/>
        <v>0</v>
      </c>
      <c r="Y18" s="15">
        <f>Y17</f>
        <v>45000000</v>
      </c>
      <c r="Z18" s="15">
        <f t="shared" si="32"/>
        <v>0</v>
      </c>
      <c r="AA18" s="15">
        <f t="shared" si="32"/>
        <v>0</v>
      </c>
      <c r="AB18" s="15">
        <f t="shared" si="32"/>
        <v>0</v>
      </c>
      <c r="AC18" s="15">
        <f t="shared" si="32"/>
        <v>0</v>
      </c>
      <c r="AD18" s="15">
        <f>AD17</f>
        <v>120000000</v>
      </c>
      <c r="AE18" s="15">
        <f t="shared" si="32"/>
        <v>0</v>
      </c>
      <c r="AF18" s="15">
        <f t="shared" si="32"/>
        <v>0</v>
      </c>
      <c r="AG18" s="15">
        <f t="shared" si="32"/>
        <v>0</v>
      </c>
      <c r="AH18" s="15">
        <f t="shared" si="32"/>
        <v>0</v>
      </c>
      <c r="AI18" s="15">
        <f>AI17</f>
        <v>180000000</v>
      </c>
      <c r="AJ18" s="15">
        <f t="shared" si="32"/>
        <v>0</v>
      </c>
      <c r="AK18" s="15">
        <f t="shared" si="32"/>
        <v>0</v>
      </c>
      <c r="AL18" s="15">
        <f t="shared" si="32"/>
        <v>0</v>
      </c>
      <c r="AM18" s="15">
        <f t="shared" si="32"/>
        <v>0</v>
      </c>
      <c r="AN18" s="15">
        <f>AN17</f>
        <v>0</v>
      </c>
    </row>
  </sheetData>
  <mergeCells count="17">
    <mergeCell ref="E8:E9"/>
    <mergeCell ref="A8:A9"/>
    <mergeCell ref="Z4:AA4"/>
    <mergeCell ref="AB4:AC4"/>
    <mergeCell ref="AE4:AF4"/>
    <mergeCell ref="F5:M5"/>
    <mergeCell ref="H8:I8"/>
    <mergeCell ref="J8:J9"/>
    <mergeCell ref="G8:G9"/>
    <mergeCell ref="F8:F9"/>
    <mergeCell ref="AG4:AH4"/>
    <mergeCell ref="AJ4:AK4"/>
    <mergeCell ref="AL4:AM4"/>
    <mergeCell ref="P4:Q4"/>
    <mergeCell ref="R4:S4"/>
    <mergeCell ref="U4:V4"/>
    <mergeCell ref="W4:X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7</xdr:col>
                    <xdr:colOff>9525</xdr:colOff>
                    <xdr:row>5</xdr:row>
                    <xdr:rowOff>9525</xdr:rowOff>
                  </from>
                  <to>
                    <xdr:col>8</xdr:col>
                    <xdr:colOff>419100</xdr:colOff>
                    <xdr:row>6</xdr:row>
                    <xdr:rowOff>19050</xdr:rowOff>
                  </to>
                </anchor>
              </controlPr>
            </control>
          </mc:Choice>
        </mc:AlternateContent>
        <mc:AlternateContent xmlns:mc="http://schemas.openxmlformats.org/markup-compatibility/2006">
          <mc:Choice Requires="x14">
            <control shapeId="6146" r:id="rId4" name="Drop Down 2">
              <controlPr defaultSize="0" autoLine="0" autoPict="0">
                <anchor moveWithCells="1">
                  <from>
                    <xdr:col>10</xdr:col>
                    <xdr:colOff>600075</xdr:colOff>
                    <xdr:row>4</xdr:row>
                    <xdr:rowOff>323850</xdr:rowOff>
                  </from>
                  <to>
                    <xdr:col>12</xdr:col>
                    <xdr:colOff>381000</xdr:colOff>
                    <xdr:row>6</xdr:row>
                    <xdr:rowOff>19050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8</xdr:col>
                    <xdr:colOff>619125</xdr:colOff>
                    <xdr:row>6</xdr:row>
                    <xdr:rowOff>47625</xdr:rowOff>
                  </from>
                  <to>
                    <xdr:col>9</xdr:col>
                    <xdr:colOff>800100</xdr:colOff>
                    <xdr:row>6</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
  <sheetViews>
    <sheetView workbookViewId="0">
      <pane xSplit="34" ySplit="19" topLeftCell="AI20" activePane="bottomRight" state="frozen"/>
      <selection pane="topRight" activeCell="AI1" sqref="AI1"/>
      <selection pane="bottomLeft" activeCell="A20" sqref="A20"/>
      <selection pane="bottomRight"/>
    </sheetView>
  </sheetViews>
  <sheetFormatPr defaultRowHeight="15" x14ac:dyDescent="0.25"/>
  <cols>
    <col min="1" max="1" width="3.85546875" style="15" customWidth="1"/>
    <col min="2" max="2" width="9.140625" style="15" hidden="1" customWidth="1"/>
    <col min="3" max="3" width="18.7109375" style="15" hidden="1" customWidth="1"/>
    <col min="4" max="4" width="13.5703125" style="15" hidden="1" customWidth="1"/>
    <col min="5" max="5" width="19" style="15" customWidth="1"/>
    <col min="6" max="6" width="17.140625" style="15" customWidth="1"/>
    <col min="7" max="9" width="9.140625" style="15"/>
    <col min="10" max="10" width="17.7109375" style="15" customWidth="1"/>
    <col min="11" max="11" width="9.140625" style="15" hidden="1" customWidth="1"/>
    <col min="12" max="12" width="10.140625" style="15" hidden="1" customWidth="1"/>
    <col min="13" max="13" width="9.140625" style="15" hidden="1" customWidth="1"/>
    <col min="14" max="14" width="14.140625" style="15" hidden="1" customWidth="1"/>
    <col min="15" max="21" width="9.140625" style="15" hidden="1" customWidth="1"/>
    <col min="22" max="22" width="13.140625" style="15" hidden="1" customWidth="1"/>
    <col min="23" max="26" width="9.140625" style="15" hidden="1" customWidth="1"/>
    <col min="27" max="28" width="9.140625" style="15" customWidth="1"/>
    <col min="29" max="29" width="18.5703125" style="15" customWidth="1"/>
    <col min="30" max="30" width="13.28515625" style="15" customWidth="1"/>
    <col min="31" max="31" width="9.140625" style="15" customWidth="1"/>
    <col min="32" max="16384" width="9.140625" style="15"/>
  </cols>
  <sheetData>
    <row r="1" spans="1:30" x14ac:dyDescent="0.25">
      <c r="A1" s="24" t="str">
        <f>DN!$C$5</f>
        <v>Kế toán giá thành</v>
      </c>
    </row>
    <row r="2" spans="1:30" x14ac:dyDescent="0.25">
      <c r="A2" s="15" t="str">
        <f>DN!$C$6</f>
        <v>https://www.facebook.com/ketoangiathanh</v>
      </c>
      <c r="AA2" s="28" t="b">
        <v>0</v>
      </c>
      <c r="AB2" s="28">
        <f>NAM!$C$5</f>
        <v>2016</v>
      </c>
      <c r="AC2" s="28" t="str">
        <f t="array" ref="AC2:AC11">IF($AA$2,INDEX($E$10:$E$19,$F$5,0),"")</f>
        <v/>
      </c>
      <c r="AD2" s="38" t="str">
        <f t="array" ref="AD2:AD11">IF($AA$2,INDEX($F$10:$F$19,$F$5,0),"")</f>
        <v/>
      </c>
    </row>
    <row r="3" spans="1:30" ht="35.25" customHeight="1" x14ac:dyDescent="0.3">
      <c r="E3" s="65" t="s">
        <v>112</v>
      </c>
      <c r="F3" s="65"/>
      <c r="G3" s="65"/>
      <c r="H3" s="65"/>
      <c r="I3" s="65"/>
      <c r="J3" s="65"/>
      <c r="AB3" s="28"/>
      <c r="AC3" s="28" t="str">
        <v/>
      </c>
      <c r="AD3" s="38" t="str">
        <v/>
      </c>
    </row>
    <row r="4" spans="1:30" x14ac:dyDescent="0.25">
      <c r="AB4" s="28"/>
      <c r="AC4" s="28" t="str">
        <v/>
      </c>
      <c r="AD4" s="38" t="str">
        <v/>
      </c>
    </row>
    <row r="5" spans="1:30" x14ac:dyDescent="0.25">
      <c r="E5" s="15" t="s">
        <v>107</v>
      </c>
      <c r="G5" s="15">
        <v>11</v>
      </c>
      <c r="I5" s="15" t="s">
        <v>58</v>
      </c>
      <c r="J5" s="15">
        <v>1</v>
      </c>
      <c r="AB5" s="28"/>
      <c r="AC5" s="28" t="str">
        <v/>
      </c>
      <c r="AD5" s="38" t="str">
        <v/>
      </c>
    </row>
    <row r="6" spans="1:30" x14ac:dyDescent="0.25">
      <c r="D6" s="26"/>
      <c r="E6" s="26"/>
      <c r="F6" s="26"/>
      <c r="G6" s="26"/>
      <c r="H6" s="26"/>
      <c r="I6" s="26"/>
      <c r="J6" s="26"/>
      <c r="K6" s="26"/>
      <c r="L6" s="26"/>
      <c r="AB6" s="28"/>
      <c r="AC6" s="28" t="str">
        <v/>
      </c>
      <c r="AD6" s="38" t="str">
        <v/>
      </c>
    </row>
    <row r="7" spans="1:30" x14ac:dyDescent="0.25">
      <c r="D7" s="26"/>
      <c r="E7" s="26" t="s">
        <v>110</v>
      </c>
      <c r="F7" s="26">
        <v>1</v>
      </c>
      <c r="G7" s="38" t="b">
        <v>0</v>
      </c>
      <c r="H7" s="26"/>
      <c r="I7" s="26"/>
      <c r="J7" s="26"/>
      <c r="K7" s="26"/>
      <c r="L7" s="26"/>
      <c r="AB7" s="28"/>
      <c r="AC7" s="28" t="str">
        <v/>
      </c>
      <c r="AD7" s="28" t="str">
        <v/>
      </c>
    </row>
    <row r="8" spans="1:30" x14ac:dyDescent="0.25">
      <c r="D8" s="26"/>
      <c r="E8" s="26"/>
      <c r="F8" s="26"/>
      <c r="G8" s="26"/>
      <c r="H8" s="26"/>
      <c r="I8" s="26"/>
      <c r="J8" s="26"/>
      <c r="K8" s="26"/>
      <c r="L8" s="26"/>
      <c r="N8" s="15" t="str">
        <f>INDEX(Table2[Column1],CP!$F$7,0)</f>
        <v>111PKT</v>
      </c>
      <c r="AB8" s="28"/>
      <c r="AC8" s="28" t="str">
        <v/>
      </c>
      <c r="AD8" s="28" t="str">
        <v/>
      </c>
    </row>
    <row r="9" spans="1:30" x14ac:dyDescent="0.25">
      <c r="A9" s="30" t="s">
        <v>91</v>
      </c>
      <c r="B9" s="30"/>
      <c r="C9" s="30"/>
      <c r="D9" s="30"/>
      <c r="E9" s="30" t="s">
        <v>117</v>
      </c>
      <c r="F9" s="30" t="s">
        <v>8</v>
      </c>
      <c r="N9" s="1" t="str">
        <f t="array" ref="N9:W9">TRANSPOSE($C$10:$C$19)</f>
        <v>Mua hàng ™</v>
      </c>
      <c r="O9" s="1" t="str">
        <v>Mua NVL (SX)</v>
      </c>
      <c r="P9" s="1" t="str">
        <v>Lương bán hàng</v>
      </c>
      <c r="Q9" s="1" t="str">
        <v>Lương quản lý</v>
      </c>
      <c r="R9" s="1" t="str">
        <v>Lương sản xuất</v>
      </c>
      <c r="S9" s="1" t="str">
        <v>Đồ dùng văn phòng</v>
      </c>
      <c r="T9" s="1" t="str">
        <v>TS, CC sản xuất</v>
      </c>
      <c r="U9" s="1" t="str">
        <v>Chi phí chung</v>
      </c>
      <c r="V9" s="1" t="str">
        <v>Chuyển/Rút</v>
      </c>
      <c r="W9" s="1" t="str">
        <v>Khác</v>
      </c>
      <c r="AB9" s="28"/>
      <c r="AC9" s="28" t="str">
        <v/>
      </c>
      <c r="AD9" s="28" t="str">
        <v/>
      </c>
    </row>
    <row r="10" spans="1:30" x14ac:dyDescent="0.25">
      <c r="A10" s="30"/>
      <c r="B10" s="30">
        <v>1</v>
      </c>
      <c r="C10" s="30" t="str">
        <f>GD!B4</f>
        <v>Mua hàng ™</v>
      </c>
      <c r="D10" s="41" t="str">
        <f>IF($G$5=11,C10,VLOOKUP($G$5,$B$10:$C$19,2,0))</f>
        <v>Mua hàng ™</v>
      </c>
      <c r="E10" s="30" t="str">
        <f>IF(COUNTIF($D$10:$D$19,D10)&gt;1,$D$10,D10)</f>
        <v>Mua hàng ™</v>
      </c>
      <c r="F10" s="31">
        <f ca="1">IF(E10="","",IF($G$5=11,OFFSET(INDIRECT(ADDRESS(9,13+$G$5,1)),$J$5,0,1,1),OFFSET(INDIRECT(ADDRESS(9,13+HLOOKUP(E10,$N$9:$W$23,15,0))),$J$5,0,1,1)))</f>
        <v>0</v>
      </c>
      <c r="M10" s="15">
        <v>1</v>
      </c>
      <c r="N10" s="37" t="str">
        <f>IF($G$7,IF($N$8="TẤT CẢ",SUMIFS(PS!$L$5:$L$3001,PS!$E$5:$E$3001,CP!$M10,PS!$H$5:$H$3001,CP!N$9)+SUMIFS(PS!$K$5:$K$3001,PS!$E$5:$E$3001,CP!$M10,PS!$H$5:$H$3001,CP!N$9),SUMIFS(PS!$L$5:$L$3001,PS!$E$5:$E$3001,CP!$M10,PS!$H$5:$H$3001,CP!N$9,PS!$I$5:$I$3001,CP!$N$8)+SUMIFS(PS!$K$5:$K$3001,PS!$E$5:$E$3001,CP!$M10,PS!$H$5:$H$3001,CP!N$9,PS!$J$5:$J$3001,CP!$N$8)),"")</f>
        <v/>
      </c>
      <c r="O10" s="37" t="str">
        <f>IF($G$7,IF($N$8="TẤT CẢ",SUMIFS(PS!$L$5:$L$3001,PS!$E$5:$E$3001,CP!$M10,PS!$H$5:$H$3001,CP!O$9)+SUMIFS(PS!$K$5:$K$3001,PS!$E$5:$E$3001,CP!$M10,PS!$H$5:$H$3001,CP!O$9),SUMIFS(PS!$L$5:$L$3001,PS!$E$5:$E$3001,CP!$M10,PS!$H$5:$H$3001,CP!O$9,PS!$I$5:$I$3001,CP!$N$8)+SUMIFS(PS!$K$5:$K$3001,PS!$E$5:$E$3001,CP!$M10,PS!$H$5:$H$3001,CP!O$9,PS!$J$5:$J$3001,CP!$N$8)),"")</f>
        <v/>
      </c>
      <c r="P10" s="37" t="str">
        <f>IF($G$7,IF($N$8="TẤT CẢ",SUMIFS(PS!$L$5:$L$3001,PS!$E$5:$E$3001,CP!$M10,PS!$H$5:$H$3001,CP!P$9)+SUMIFS(PS!$K$5:$K$3001,PS!$E$5:$E$3001,CP!$M10,PS!$H$5:$H$3001,CP!P$9),SUMIFS(PS!$L$5:$L$3001,PS!$E$5:$E$3001,CP!$M10,PS!$H$5:$H$3001,CP!P$9,PS!$I$5:$I$3001,CP!$N$8)+SUMIFS(PS!$K$5:$K$3001,PS!$E$5:$E$3001,CP!$M10,PS!$H$5:$H$3001,CP!P$9,PS!$J$5:$J$3001,CP!$N$8)),"")</f>
        <v/>
      </c>
      <c r="Q10" s="37" t="str">
        <f>IF($G$7,IF($N$8="TẤT CẢ",SUMIFS(PS!$L$5:$L$3001,PS!$E$5:$E$3001,CP!$M10,PS!$H$5:$H$3001,CP!Q$9)+SUMIFS(PS!$K$5:$K$3001,PS!$E$5:$E$3001,CP!$M10,PS!$H$5:$H$3001,CP!Q$9),SUMIFS(PS!$L$5:$L$3001,PS!$E$5:$E$3001,CP!$M10,PS!$H$5:$H$3001,CP!Q$9,PS!$I$5:$I$3001,CP!$N$8)+SUMIFS(PS!$K$5:$K$3001,PS!$E$5:$E$3001,CP!$M10,PS!$H$5:$H$3001,CP!Q$9,PS!$J$5:$J$3001,CP!$N$8)),"")</f>
        <v/>
      </c>
      <c r="R10" s="37" t="str">
        <f>IF($G$7,IF($N$8="TẤT CẢ",SUMIFS(PS!$L$5:$L$3001,PS!$E$5:$E$3001,CP!$M10,PS!$H$5:$H$3001,CP!R$9)+SUMIFS(PS!$K$5:$K$3001,PS!$E$5:$E$3001,CP!$M10,PS!$H$5:$H$3001,CP!R$9),SUMIFS(PS!$L$5:$L$3001,PS!$E$5:$E$3001,CP!$M10,PS!$H$5:$H$3001,CP!R$9,PS!$I$5:$I$3001,CP!$N$8)+SUMIFS(PS!$K$5:$K$3001,PS!$E$5:$E$3001,CP!$M10,PS!$H$5:$H$3001,CP!R$9,PS!$J$5:$J$3001,CP!$N$8)),"")</f>
        <v/>
      </c>
      <c r="S10" s="37" t="str">
        <f>IF($G$7,IF($N$8="TẤT CẢ",SUMIFS(PS!$L$5:$L$3001,PS!$E$5:$E$3001,CP!$M10,PS!$H$5:$H$3001,CP!S$9)+SUMIFS(PS!$K$5:$K$3001,PS!$E$5:$E$3001,CP!$M10,PS!$H$5:$H$3001,CP!S$9),SUMIFS(PS!$L$5:$L$3001,PS!$E$5:$E$3001,CP!$M10,PS!$H$5:$H$3001,CP!S$9,PS!$I$5:$I$3001,CP!$N$8)+SUMIFS(PS!$K$5:$K$3001,PS!$E$5:$E$3001,CP!$M10,PS!$H$5:$H$3001,CP!S$9,PS!$J$5:$J$3001,CP!$N$8)),"")</f>
        <v/>
      </c>
      <c r="T10" s="37" t="str">
        <f>IF($G$7,IF($N$8="TẤT CẢ",SUMIFS(PS!$L$5:$L$3001,PS!$E$5:$E$3001,CP!$M10,PS!$H$5:$H$3001,CP!T$9)+SUMIFS(PS!$K$5:$K$3001,PS!$E$5:$E$3001,CP!$M10,PS!$H$5:$H$3001,CP!T$9),SUMIFS(PS!$L$5:$L$3001,PS!$E$5:$E$3001,CP!$M10,PS!$H$5:$H$3001,CP!T$9,PS!$I$5:$I$3001,CP!$N$8)+SUMIFS(PS!$K$5:$K$3001,PS!$E$5:$E$3001,CP!$M10,PS!$H$5:$H$3001,CP!T$9,PS!$J$5:$J$3001,CP!$N$8)),"")</f>
        <v/>
      </c>
      <c r="U10" s="37" t="str">
        <f>IF($G$7,IF($N$8="TẤT CẢ",SUMIFS(PS!$L$5:$L$3001,PS!$E$5:$E$3001,CP!$M10,PS!$H$5:$H$3001,CP!U$9)+SUMIFS(PS!$K$5:$K$3001,PS!$E$5:$E$3001,CP!$M10,PS!$H$5:$H$3001,CP!U$9),SUMIFS(PS!$L$5:$L$3001,PS!$E$5:$E$3001,CP!$M10,PS!$H$5:$H$3001,CP!U$9,PS!$I$5:$I$3001,CP!$N$8)+SUMIFS(PS!$K$5:$K$3001,PS!$E$5:$E$3001,CP!$M10,PS!$H$5:$H$3001,CP!U$9,PS!$J$5:$J$3001,CP!$N$8)),"")</f>
        <v/>
      </c>
      <c r="V10" s="37" t="str">
        <f>IF($G$7,IF($N$8="TẤT CẢ",SUMIFS(PS!$L$5:$L$3001,PS!$E$5:$E$3001,CP!$M10,PS!$H$5:$H$3001,CP!V$9)+SUMIFS(PS!$K$5:$K$3001,PS!$E$5:$E$3001,CP!$M10,PS!$H$5:$H$3001,CP!V$9),SUMIFS(PS!$L$5:$L$3001,PS!$E$5:$E$3001,CP!$M10,PS!$H$5:$H$3001,CP!V$9,PS!$I$5:$I$3001,CP!$N$8)+SUMIFS(PS!$K$5:$K$3001,PS!$E$5:$E$3001,CP!$M10,PS!$H$5:$H$3001,CP!V$9,PS!$J$5:$J$3001,CP!$N$8)),"")</f>
        <v/>
      </c>
      <c r="W10" s="37" t="str">
        <f>IF($G$7,IF($N$8="TẤT CẢ",SUMIFS(PS!$L$5:$L$3001,PS!$E$5:$E$3001,CP!$M10,PS!$H$5:$H$3001,CP!W$9)+SUMIFS(PS!$K$5:$K$3001,PS!$E$5:$E$3001,CP!$M10,PS!$H$5:$H$3001,CP!W$9),SUMIFS(PS!$L$5:$L$3001,PS!$E$5:$E$3001,CP!$M10,PS!$H$5:$H$3001,CP!W$9,PS!$I$5:$I$3001,CP!$N$8)+SUMIFS(PS!$K$5:$K$3001,PS!$E$5:$E$3001,CP!$M10,PS!$H$5:$H$3001,CP!W$9,PS!$J$5:$J$3001,CP!$N$8)),"")</f>
        <v/>
      </c>
      <c r="AB10" s="28"/>
      <c r="AC10" s="28" t="str">
        <v/>
      </c>
      <c r="AD10" s="28" t="str">
        <v/>
      </c>
    </row>
    <row r="11" spans="1:30" x14ac:dyDescent="0.25">
      <c r="A11" s="30"/>
      <c r="B11" s="30">
        <v>2</v>
      </c>
      <c r="C11" s="30" t="str">
        <f>GD!B5</f>
        <v>Mua NVL (SX)</v>
      </c>
      <c r="D11" s="41" t="str">
        <f t="shared" ref="D11:D19" si="0">IF($G$5=11,C11,VLOOKUP($G$5,$B$10:$C$19,2,0))</f>
        <v>Mua NVL (SX)</v>
      </c>
      <c r="E11" s="30" t="str">
        <f>IF(COUNTIF($D$10:$D$19,D11)&gt;1,"",D11)</f>
        <v>Mua NVL (SX)</v>
      </c>
      <c r="F11" s="31" t="str">
        <f t="shared" ref="F11:F19" ca="1" si="1">IF(E11="","",IF($G$5=11,OFFSET(INDIRECT(ADDRESS(9,13+HLOOKUP(E11,$N$9:$W$23,15,0))),$J$5,0,1,1),OFFSET(INDIRECT(ADDRESS(9,13+$G$5,1)),$J$5,0,1,1)))</f>
        <v/>
      </c>
      <c r="M11" s="15">
        <v>2</v>
      </c>
      <c r="N11" s="37" t="str">
        <f>IF($G$7,IF($N$8="TẤT CẢ",SUMIFS(PS!$L$5:$L$3001,PS!$E$5:$E$3001,CP!$M11,PS!$H$5:$H$3001,CP!N$9)+SUMIFS(PS!$K$5:$K$3001,PS!$E$5:$E$3001,CP!$M11,PS!$H$5:$H$3001,CP!N$9),SUMIFS(PS!$L$5:$L$3001,PS!$E$5:$E$3001,CP!$M11,PS!$H$5:$H$3001,CP!N$9,PS!$I$5:$I$3001,CP!$N$8)+SUMIFS(PS!$K$5:$K$3001,PS!$E$5:$E$3001,CP!$M11,PS!$H$5:$H$3001,CP!N$9,PS!$J$5:$J$3001,CP!$N$8)),"")</f>
        <v/>
      </c>
      <c r="O11" s="37" t="str">
        <f>IF($G$7,IF($N$8="TẤT CẢ",SUMIFS(PS!$L$5:$L$3001,PS!$E$5:$E$3001,CP!$M11,PS!$H$5:$H$3001,CP!O$9)+SUMIFS(PS!$K$5:$K$3001,PS!$E$5:$E$3001,CP!$M11,PS!$H$5:$H$3001,CP!O$9),SUMIFS(PS!$L$5:$L$3001,PS!$E$5:$E$3001,CP!$M11,PS!$H$5:$H$3001,CP!O$9,PS!$I$5:$I$3001,CP!$N$8)+SUMIFS(PS!$K$5:$K$3001,PS!$E$5:$E$3001,CP!$M11,PS!$H$5:$H$3001,CP!O$9,PS!$J$5:$J$3001,CP!$N$8)),"")</f>
        <v/>
      </c>
      <c r="P11" s="37" t="str">
        <f>IF($G$7,IF($N$8="TẤT CẢ",SUMIFS(PS!$L$5:$L$3001,PS!$E$5:$E$3001,CP!$M11,PS!$H$5:$H$3001,CP!P$9)+SUMIFS(PS!$K$5:$K$3001,PS!$E$5:$E$3001,CP!$M11,PS!$H$5:$H$3001,CP!P$9),SUMIFS(PS!$L$5:$L$3001,PS!$E$5:$E$3001,CP!$M11,PS!$H$5:$H$3001,CP!P$9,PS!$I$5:$I$3001,CP!$N$8)+SUMIFS(PS!$K$5:$K$3001,PS!$E$5:$E$3001,CP!$M11,PS!$H$5:$H$3001,CP!P$9,PS!$J$5:$J$3001,CP!$N$8)),"")</f>
        <v/>
      </c>
      <c r="Q11" s="37" t="str">
        <f>IF($G$7,IF($N$8="TẤT CẢ",SUMIFS(PS!$L$5:$L$3001,PS!$E$5:$E$3001,CP!$M11,PS!$H$5:$H$3001,CP!Q$9)+SUMIFS(PS!$K$5:$K$3001,PS!$E$5:$E$3001,CP!$M11,PS!$H$5:$H$3001,CP!Q$9),SUMIFS(PS!$L$5:$L$3001,PS!$E$5:$E$3001,CP!$M11,PS!$H$5:$H$3001,CP!Q$9,PS!$I$5:$I$3001,CP!$N$8)+SUMIFS(PS!$K$5:$K$3001,PS!$E$5:$E$3001,CP!$M11,PS!$H$5:$H$3001,CP!Q$9,PS!$J$5:$J$3001,CP!$N$8)),"")</f>
        <v/>
      </c>
      <c r="R11" s="37" t="str">
        <f>IF($G$7,IF($N$8="TẤT CẢ",SUMIFS(PS!$L$5:$L$3001,PS!$E$5:$E$3001,CP!$M11,PS!$H$5:$H$3001,CP!R$9)+SUMIFS(PS!$K$5:$K$3001,PS!$E$5:$E$3001,CP!$M11,PS!$H$5:$H$3001,CP!R$9),SUMIFS(PS!$L$5:$L$3001,PS!$E$5:$E$3001,CP!$M11,PS!$H$5:$H$3001,CP!R$9,PS!$I$5:$I$3001,CP!$N$8)+SUMIFS(PS!$K$5:$K$3001,PS!$E$5:$E$3001,CP!$M11,PS!$H$5:$H$3001,CP!R$9,PS!$J$5:$J$3001,CP!$N$8)),"")</f>
        <v/>
      </c>
      <c r="S11" s="37" t="str">
        <f>IF($G$7,IF($N$8="TẤT CẢ",SUMIFS(PS!$L$5:$L$3001,PS!$E$5:$E$3001,CP!$M11,PS!$H$5:$H$3001,CP!S$9)+SUMIFS(PS!$K$5:$K$3001,PS!$E$5:$E$3001,CP!$M11,PS!$H$5:$H$3001,CP!S$9),SUMIFS(PS!$L$5:$L$3001,PS!$E$5:$E$3001,CP!$M11,PS!$H$5:$H$3001,CP!S$9,PS!$I$5:$I$3001,CP!$N$8)+SUMIFS(PS!$K$5:$K$3001,PS!$E$5:$E$3001,CP!$M11,PS!$H$5:$H$3001,CP!S$9,PS!$J$5:$J$3001,CP!$N$8)),"")</f>
        <v/>
      </c>
      <c r="T11" s="37" t="str">
        <f>IF($G$7,IF($N$8="TẤT CẢ",SUMIFS(PS!$L$5:$L$3001,PS!$E$5:$E$3001,CP!$M11,PS!$H$5:$H$3001,CP!T$9)+SUMIFS(PS!$K$5:$K$3001,PS!$E$5:$E$3001,CP!$M11,PS!$H$5:$H$3001,CP!T$9),SUMIFS(PS!$L$5:$L$3001,PS!$E$5:$E$3001,CP!$M11,PS!$H$5:$H$3001,CP!T$9,PS!$I$5:$I$3001,CP!$N$8)+SUMIFS(PS!$K$5:$K$3001,PS!$E$5:$E$3001,CP!$M11,PS!$H$5:$H$3001,CP!T$9,PS!$J$5:$J$3001,CP!$N$8)),"")</f>
        <v/>
      </c>
      <c r="U11" s="37" t="str">
        <f>IF($G$7,IF($N$8="TẤT CẢ",SUMIFS(PS!$L$5:$L$3001,PS!$E$5:$E$3001,CP!$M11,PS!$H$5:$H$3001,CP!U$9)+SUMIFS(PS!$K$5:$K$3001,PS!$E$5:$E$3001,CP!$M11,PS!$H$5:$H$3001,CP!U$9),SUMIFS(PS!$L$5:$L$3001,PS!$E$5:$E$3001,CP!$M11,PS!$H$5:$H$3001,CP!U$9,PS!$I$5:$I$3001,CP!$N$8)+SUMIFS(PS!$K$5:$K$3001,PS!$E$5:$E$3001,CP!$M11,PS!$H$5:$H$3001,CP!U$9,PS!$J$5:$J$3001,CP!$N$8)),"")</f>
        <v/>
      </c>
      <c r="V11" s="37" t="str">
        <f>IF($G$7,IF($N$8="TẤT CẢ",SUMIFS(PS!$L$5:$L$3001,PS!$E$5:$E$3001,CP!$M11,PS!$H$5:$H$3001,CP!V$9)+SUMIFS(PS!$K$5:$K$3001,PS!$E$5:$E$3001,CP!$M11,PS!$H$5:$H$3001,CP!V$9),SUMIFS(PS!$L$5:$L$3001,PS!$E$5:$E$3001,CP!$M11,PS!$H$5:$H$3001,CP!V$9,PS!$I$5:$I$3001,CP!$N$8)+SUMIFS(PS!$K$5:$K$3001,PS!$E$5:$E$3001,CP!$M11,PS!$H$5:$H$3001,CP!V$9,PS!$J$5:$J$3001,CP!$N$8)),"")</f>
        <v/>
      </c>
      <c r="W11" s="37" t="str">
        <f>IF($G$7,IF($N$8="TẤT CẢ",SUMIFS(PS!$L$5:$L$3001,PS!$E$5:$E$3001,CP!$M11,PS!$H$5:$H$3001,CP!W$9)+SUMIFS(PS!$K$5:$K$3001,PS!$E$5:$E$3001,CP!$M11,PS!$H$5:$H$3001,CP!W$9),SUMIFS(PS!$L$5:$L$3001,PS!$E$5:$E$3001,CP!$M11,PS!$H$5:$H$3001,CP!W$9,PS!$I$5:$I$3001,CP!$N$8)+SUMIFS(PS!$K$5:$K$3001,PS!$E$5:$E$3001,CP!$M11,PS!$H$5:$H$3001,CP!W$9,PS!$J$5:$J$3001,CP!$N$8)),"")</f>
        <v/>
      </c>
      <c r="AB11" s="28"/>
      <c r="AC11" s="28" t="str">
        <v/>
      </c>
      <c r="AD11" s="28" t="str">
        <v/>
      </c>
    </row>
    <row r="12" spans="1:30" x14ac:dyDescent="0.25">
      <c r="A12" s="30"/>
      <c r="B12" s="30">
        <v>3</v>
      </c>
      <c r="C12" s="30" t="str">
        <f>GD!B6</f>
        <v>Lương bán hàng</v>
      </c>
      <c r="D12" s="41" t="str">
        <f t="shared" si="0"/>
        <v>Lương bán hàng</v>
      </c>
      <c r="E12" s="30" t="str">
        <f t="shared" ref="E12:E19" si="2">IF(COUNTIF($D$10:$D$19,D12)&gt;1,"",D12)</f>
        <v>Lương bán hàng</v>
      </c>
      <c r="F12" s="31" t="str">
        <f t="shared" ca="1" si="1"/>
        <v/>
      </c>
      <c r="M12" s="15">
        <v>3</v>
      </c>
      <c r="N12" s="37" t="str">
        <f>IF($G$7,IF($N$8="TẤT CẢ",SUMIFS(PS!$L$5:$L$3001,PS!$E$5:$E$3001,CP!$M12,PS!$H$5:$H$3001,CP!N$9)+SUMIFS(PS!$K$5:$K$3001,PS!$E$5:$E$3001,CP!$M12,PS!$H$5:$H$3001,CP!N$9),SUMIFS(PS!$L$5:$L$3001,PS!$E$5:$E$3001,CP!$M12,PS!$H$5:$H$3001,CP!N$9,PS!$I$5:$I$3001,CP!$N$8)+SUMIFS(PS!$K$5:$K$3001,PS!$E$5:$E$3001,CP!$M12,PS!$H$5:$H$3001,CP!N$9,PS!$J$5:$J$3001,CP!$N$8)),"")</f>
        <v/>
      </c>
      <c r="O12" s="37" t="str">
        <f>IF($G$7,IF($N$8="TẤT CẢ",SUMIFS(PS!$L$5:$L$3001,PS!$E$5:$E$3001,CP!$M12,PS!$H$5:$H$3001,CP!O$9)+SUMIFS(PS!$K$5:$K$3001,PS!$E$5:$E$3001,CP!$M12,PS!$H$5:$H$3001,CP!O$9),SUMIFS(PS!$L$5:$L$3001,PS!$E$5:$E$3001,CP!$M12,PS!$H$5:$H$3001,CP!O$9,PS!$I$5:$I$3001,CP!$N$8)+SUMIFS(PS!$K$5:$K$3001,PS!$E$5:$E$3001,CP!$M12,PS!$H$5:$H$3001,CP!O$9,PS!$J$5:$J$3001,CP!$N$8)),"")</f>
        <v/>
      </c>
      <c r="P12" s="37" t="str">
        <f>IF($G$7,IF($N$8="TẤT CẢ",SUMIFS(PS!$L$5:$L$3001,PS!$E$5:$E$3001,CP!$M12,PS!$H$5:$H$3001,CP!P$9)+SUMIFS(PS!$K$5:$K$3001,PS!$E$5:$E$3001,CP!$M12,PS!$H$5:$H$3001,CP!P$9),SUMIFS(PS!$L$5:$L$3001,PS!$E$5:$E$3001,CP!$M12,PS!$H$5:$H$3001,CP!P$9,PS!$I$5:$I$3001,CP!$N$8)+SUMIFS(PS!$K$5:$K$3001,PS!$E$5:$E$3001,CP!$M12,PS!$H$5:$H$3001,CP!P$9,PS!$J$5:$J$3001,CP!$N$8)),"")</f>
        <v/>
      </c>
      <c r="Q12" s="37" t="str">
        <f>IF($G$7,IF($N$8="TẤT CẢ",SUMIFS(PS!$L$5:$L$3001,PS!$E$5:$E$3001,CP!$M12,PS!$H$5:$H$3001,CP!Q$9)+SUMIFS(PS!$K$5:$K$3001,PS!$E$5:$E$3001,CP!$M12,PS!$H$5:$H$3001,CP!Q$9),SUMIFS(PS!$L$5:$L$3001,PS!$E$5:$E$3001,CP!$M12,PS!$H$5:$H$3001,CP!Q$9,PS!$I$5:$I$3001,CP!$N$8)+SUMIFS(PS!$K$5:$K$3001,PS!$E$5:$E$3001,CP!$M12,PS!$H$5:$H$3001,CP!Q$9,PS!$J$5:$J$3001,CP!$N$8)),"")</f>
        <v/>
      </c>
      <c r="R12" s="37" t="str">
        <f>IF($G$7,IF($N$8="TẤT CẢ",SUMIFS(PS!$L$5:$L$3001,PS!$E$5:$E$3001,CP!$M12,PS!$H$5:$H$3001,CP!R$9)+SUMIFS(PS!$K$5:$K$3001,PS!$E$5:$E$3001,CP!$M12,PS!$H$5:$H$3001,CP!R$9),SUMIFS(PS!$L$5:$L$3001,PS!$E$5:$E$3001,CP!$M12,PS!$H$5:$H$3001,CP!R$9,PS!$I$5:$I$3001,CP!$N$8)+SUMIFS(PS!$K$5:$K$3001,PS!$E$5:$E$3001,CP!$M12,PS!$H$5:$H$3001,CP!R$9,PS!$J$5:$J$3001,CP!$N$8)),"")</f>
        <v/>
      </c>
      <c r="S12" s="37" t="str">
        <f>IF($G$7,IF($N$8="TẤT CẢ",SUMIFS(PS!$L$5:$L$3001,PS!$E$5:$E$3001,CP!$M12,PS!$H$5:$H$3001,CP!S$9)+SUMIFS(PS!$K$5:$K$3001,PS!$E$5:$E$3001,CP!$M12,PS!$H$5:$H$3001,CP!S$9),SUMIFS(PS!$L$5:$L$3001,PS!$E$5:$E$3001,CP!$M12,PS!$H$5:$H$3001,CP!S$9,PS!$I$5:$I$3001,CP!$N$8)+SUMIFS(PS!$K$5:$K$3001,PS!$E$5:$E$3001,CP!$M12,PS!$H$5:$H$3001,CP!S$9,PS!$J$5:$J$3001,CP!$N$8)),"")</f>
        <v/>
      </c>
      <c r="T12" s="37" t="str">
        <f>IF($G$7,IF($N$8="TẤT CẢ",SUMIFS(PS!$L$5:$L$3001,PS!$E$5:$E$3001,CP!$M12,PS!$H$5:$H$3001,CP!T$9)+SUMIFS(PS!$K$5:$K$3001,PS!$E$5:$E$3001,CP!$M12,PS!$H$5:$H$3001,CP!T$9),SUMIFS(PS!$L$5:$L$3001,PS!$E$5:$E$3001,CP!$M12,PS!$H$5:$H$3001,CP!T$9,PS!$I$5:$I$3001,CP!$N$8)+SUMIFS(PS!$K$5:$K$3001,PS!$E$5:$E$3001,CP!$M12,PS!$H$5:$H$3001,CP!T$9,PS!$J$5:$J$3001,CP!$N$8)),"")</f>
        <v/>
      </c>
      <c r="U12" s="37" t="str">
        <f>IF($G$7,IF($N$8="TẤT CẢ",SUMIFS(PS!$L$5:$L$3001,PS!$E$5:$E$3001,CP!$M12,PS!$H$5:$H$3001,CP!U$9)+SUMIFS(PS!$K$5:$K$3001,PS!$E$5:$E$3001,CP!$M12,PS!$H$5:$H$3001,CP!U$9),SUMIFS(PS!$L$5:$L$3001,PS!$E$5:$E$3001,CP!$M12,PS!$H$5:$H$3001,CP!U$9,PS!$I$5:$I$3001,CP!$N$8)+SUMIFS(PS!$K$5:$K$3001,PS!$E$5:$E$3001,CP!$M12,PS!$H$5:$H$3001,CP!U$9,PS!$J$5:$J$3001,CP!$N$8)),"")</f>
        <v/>
      </c>
      <c r="V12" s="37" t="str">
        <f>IF($G$7,IF($N$8="TẤT CẢ",SUMIFS(PS!$L$5:$L$3001,PS!$E$5:$E$3001,CP!$M12,PS!$H$5:$H$3001,CP!V$9)+SUMIFS(PS!$K$5:$K$3001,PS!$E$5:$E$3001,CP!$M12,PS!$H$5:$H$3001,CP!V$9),SUMIFS(PS!$L$5:$L$3001,PS!$E$5:$E$3001,CP!$M12,PS!$H$5:$H$3001,CP!V$9,PS!$I$5:$I$3001,CP!$N$8)+SUMIFS(PS!$K$5:$K$3001,PS!$E$5:$E$3001,CP!$M12,PS!$H$5:$H$3001,CP!V$9,PS!$J$5:$J$3001,CP!$N$8)),"")</f>
        <v/>
      </c>
      <c r="W12" s="37" t="str">
        <f>IF($G$7,IF($N$8="TẤT CẢ",SUMIFS(PS!$L$5:$L$3001,PS!$E$5:$E$3001,CP!$M12,PS!$H$5:$H$3001,CP!W$9)+SUMIFS(PS!$K$5:$K$3001,PS!$E$5:$E$3001,CP!$M12,PS!$H$5:$H$3001,CP!W$9),SUMIFS(PS!$L$5:$L$3001,PS!$E$5:$E$3001,CP!$M12,PS!$H$5:$H$3001,CP!W$9,PS!$I$5:$I$3001,CP!$N$8)+SUMIFS(PS!$K$5:$K$3001,PS!$E$5:$E$3001,CP!$M12,PS!$H$5:$H$3001,CP!W$9,PS!$J$5:$J$3001,CP!$N$8)),"")</f>
        <v/>
      </c>
    </row>
    <row r="13" spans="1:30" x14ac:dyDescent="0.25">
      <c r="A13" s="30"/>
      <c r="B13" s="30">
        <v>4</v>
      </c>
      <c r="C13" s="30" t="str">
        <f>GD!B7</f>
        <v>Lương quản lý</v>
      </c>
      <c r="D13" s="41" t="str">
        <f t="shared" si="0"/>
        <v>Lương quản lý</v>
      </c>
      <c r="E13" s="30" t="str">
        <f t="shared" si="2"/>
        <v>Lương quản lý</v>
      </c>
      <c r="F13" s="31" t="str">
        <f t="shared" ca="1" si="1"/>
        <v/>
      </c>
      <c r="M13" s="15">
        <v>4</v>
      </c>
      <c r="N13" s="37" t="str">
        <f>IF($G$7,IF($N$8="TẤT CẢ",SUMIFS(PS!$L$5:$L$3001,PS!$E$5:$E$3001,CP!$M13,PS!$H$5:$H$3001,CP!N$9)+SUMIFS(PS!$K$5:$K$3001,PS!$E$5:$E$3001,CP!$M13,PS!$H$5:$H$3001,CP!N$9),SUMIFS(PS!$L$5:$L$3001,PS!$E$5:$E$3001,CP!$M13,PS!$H$5:$H$3001,CP!N$9,PS!$I$5:$I$3001,CP!$N$8)+SUMIFS(PS!$K$5:$K$3001,PS!$E$5:$E$3001,CP!$M13,PS!$H$5:$H$3001,CP!N$9,PS!$J$5:$J$3001,CP!$N$8)),"")</f>
        <v/>
      </c>
      <c r="O13" s="37" t="str">
        <f>IF($G$7,IF($N$8="TẤT CẢ",SUMIFS(PS!$L$5:$L$3001,PS!$E$5:$E$3001,CP!$M13,PS!$H$5:$H$3001,CP!O$9)+SUMIFS(PS!$K$5:$K$3001,PS!$E$5:$E$3001,CP!$M13,PS!$H$5:$H$3001,CP!O$9),SUMIFS(PS!$L$5:$L$3001,PS!$E$5:$E$3001,CP!$M13,PS!$H$5:$H$3001,CP!O$9,PS!$I$5:$I$3001,CP!$N$8)+SUMIFS(PS!$K$5:$K$3001,PS!$E$5:$E$3001,CP!$M13,PS!$H$5:$H$3001,CP!O$9,PS!$J$5:$J$3001,CP!$N$8)),"")</f>
        <v/>
      </c>
      <c r="P13" s="37" t="str">
        <f>IF($G$7,IF($N$8="TẤT CẢ",SUMIFS(PS!$L$5:$L$3001,PS!$E$5:$E$3001,CP!$M13,PS!$H$5:$H$3001,CP!P$9)+SUMIFS(PS!$K$5:$K$3001,PS!$E$5:$E$3001,CP!$M13,PS!$H$5:$H$3001,CP!P$9),SUMIFS(PS!$L$5:$L$3001,PS!$E$5:$E$3001,CP!$M13,PS!$H$5:$H$3001,CP!P$9,PS!$I$5:$I$3001,CP!$N$8)+SUMIFS(PS!$K$5:$K$3001,PS!$E$5:$E$3001,CP!$M13,PS!$H$5:$H$3001,CP!P$9,PS!$J$5:$J$3001,CP!$N$8)),"")</f>
        <v/>
      </c>
      <c r="Q13" s="37" t="str">
        <f>IF($G$7,IF($N$8="TẤT CẢ",SUMIFS(PS!$L$5:$L$3001,PS!$E$5:$E$3001,CP!$M13,PS!$H$5:$H$3001,CP!Q$9)+SUMIFS(PS!$K$5:$K$3001,PS!$E$5:$E$3001,CP!$M13,PS!$H$5:$H$3001,CP!Q$9),SUMIFS(PS!$L$5:$L$3001,PS!$E$5:$E$3001,CP!$M13,PS!$H$5:$H$3001,CP!Q$9,PS!$I$5:$I$3001,CP!$N$8)+SUMIFS(PS!$K$5:$K$3001,PS!$E$5:$E$3001,CP!$M13,PS!$H$5:$H$3001,CP!Q$9,PS!$J$5:$J$3001,CP!$N$8)),"")</f>
        <v/>
      </c>
      <c r="R13" s="37" t="str">
        <f>IF($G$7,IF($N$8="TẤT CẢ",SUMIFS(PS!$L$5:$L$3001,PS!$E$5:$E$3001,CP!$M13,PS!$H$5:$H$3001,CP!R$9)+SUMIFS(PS!$K$5:$K$3001,PS!$E$5:$E$3001,CP!$M13,PS!$H$5:$H$3001,CP!R$9),SUMIFS(PS!$L$5:$L$3001,PS!$E$5:$E$3001,CP!$M13,PS!$H$5:$H$3001,CP!R$9,PS!$I$5:$I$3001,CP!$N$8)+SUMIFS(PS!$K$5:$K$3001,PS!$E$5:$E$3001,CP!$M13,PS!$H$5:$H$3001,CP!R$9,PS!$J$5:$J$3001,CP!$N$8)),"")</f>
        <v/>
      </c>
      <c r="S13" s="37" t="str">
        <f>IF($G$7,IF($N$8="TẤT CẢ",SUMIFS(PS!$L$5:$L$3001,PS!$E$5:$E$3001,CP!$M13,PS!$H$5:$H$3001,CP!S$9)+SUMIFS(PS!$K$5:$K$3001,PS!$E$5:$E$3001,CP!$M13,PS!$H$5:$H$3001,CP!S$9),SUMIFS(PS!$L$5:$L$3001,PS!$E$5:$E$3001,CP!$M13,PS!$H$5:$H$3001,CP!S$9,PS!$I$5:$I$3001,CP!$N$8)+SUMIFS(PS!$K$5:$K$3001,PS!$E$5:$E$3001,CP!$M13,PS!$H$5:$H$3001,CP!S$9,PS!$J$5:$J$3001,CP!$N$8)),"")</f>
        <v/>
      </c>
      <c r="T13" s="37" t="str">
        <f>IF($G$7,IF($N$8="TẤT CẢ",SUMIFS(PS!$L$5:$L$3001,PS!$E$5:$E$3001,CP!$M13,PS!$H$5:$H$3001,CP!T$9)+SUMIFS(PS!$K$5:$K$3001,PS!$E$5:$E$3001,CP!$M13,PS!$H$5:$H$3001,CP!T$9),SUMIFS(PS!$L$5:$L$3001,PS!$E$5:$E$3001,CP!$M13,PS!$H$5:$H$3001,CP!T$9,PS!$I$5:$I$3001,CP!$N$8)+SUMIFS(PS!$K$5:$K$3001,PS!$E$5:$E$3001,CP!$M13,PS!$H$5:$H$3001,CP!T$9,PS!$J$5:$J$3001,CP!$N$8)),"")</f>
        <v/>
      </c>
      <c r="U13" s="37" t="str">
        <f>IF($G$7,IF($N$8="TẤT CẢ",SUMIFS(PS!$L$5:$L$3001,PS!$E$5:$E$3001,CP!$M13,PS!$H$5:$H$3001,CP!U$9)+SUMIFS(PS!$K$5:$K$3001,PS!$E$5:$E$3001,CP!$M13,PS!$H$5:$H$3001,CP!U$9),SUMIFS(PS!$L$5:$L$3001,PS!$E$5:$E$3001,CP!$M13,PS!$H$5:$H$3001,CP!U$9,PS!$I$5:$I$3001,CP!$N$8)+SUMIFS(PS!$K$5:$K$3001,PS!$E$5:$E$3001,CP!$M13,PS!$H$5:$H$3001,CP!U$9,PS!$J$5:$J$3001,CP!$N$8)),"")</f>
        <v/>
      </c>
      <c r="V13" s="37" t="str">
        <f>IF($G$7,IF($N$8="TẤT CẢ",SUMIFS(PS!$L$5:$L$3001,PS!$E$5:$E$3001,CP!$M13,PS!$H$5:$H$3001,CP!V$9)+SUMIFS(PS!$K$5:$K$3001,PS!$E$5:$E$3001,CP!$M13,PS!$H$5:$H$3001,CP!V$9),SUMIFS(PS!$L$5:$L$3001,PS!$E$5:$E$3001,CP!$M13,PS!$H$5:$H$3001,CP!V$9,PS!$I$5:$I$3001,CP!$N$8)+SUMIFS(PS!$K$5:$K$3001,PS!$E$5:$E$3001,CP!$M13,PS!$H$5:$H$3001,CP!V$9,PS!$J$5:$J$3001,CP!$N$8)),"")</f>
        <v/>
      </c>
      <c r="W13" s="37" t="str">
        <f>IF($G$7,IF($N$8="TẤT CẢ",SUMIFS(PS!$L$5:$L$3001,PS!$E$5:$E$3001,CP!$M13,PS!$H$5:$H$3001,CP!W$9)+SUMIFS(PS!$K$5:$K$3001,PS!$E$5:$E$3001,CP!$M13,PS!$H$5:$H$3001,CP!W$9),SUMIFS(PS!$L$5:$L$3001,PS!$E$5:$E$3001,CP!$M13,PS!$H$5:$H$3001,CP!W$9,PS!$I$5:$I$3001,CP!$N$8)+SUMIFS(PS!$K$5:$K$3001,PS!$E$5:$E$3001,CP!$M13,PS!$H$5:$H$3001,CP!W$9,PS!$J$5:$J$3001,CP!$N$8)),"")</f>
        <v/>
      </c>
    </row>
    <row r="14" spans="1:30" x14ac:dyDescent="0.25">
      <c r="A14" s="30"/>
      <c r="B14" s="30">
        <v>5</v>
      </c>
      <c r="C14" s="30" t="str">
        <f>GD!B8</f>
        <v>Lương sản xuất</v>
      </c>
      <c r="D14" s="41" t="str">
        <f t="shared" si="0"/>
        <v>Lương sản xuất</v>
      </c>
      <c r="E14" s="30" t="str">
        <f t="shared" si="2"/>
        <v>Lương sản xuất</v>
      </c>
      <c r="F14" s="31" t="str">
        <f t="shared" ca="1" si="1"/>
        <v/>
      </c>
      <c r="M14" s="15">
        <v>5</v>
      </c>
      <c r="N14" s="37" t="str">
        <f>IF($G$7,IF($N$8="TẤT CẢ",SUMIFS(PS!$L$5:$L$3001,PS!$E$5:$E$3001,CP!$M14,PS!$H$5:$H$3001,CP!N$9)+SUMIFS(PS!$K$5:$K$3001,PS!$E$5:$E$3001,CP!$M14,PS!$H$5:$H$3001,CP!N$9),SUMIFS(PS!$L$5:$L$3001,PS!$E$5:$E$3001,CP!$M14,PS!$H$5:$H$3001,CP!N$9,PS!$I$5:$I$3001,CP!$N$8)+SUMIFS(PS!$K$5:$K$3001,PS!$E$5:$E$3001,CP!$M14,PS!$H$5:$H$3001,CP!N$9,PS!$J$5:$J$3001,CP!$N$8)),"")</f>
        <v/>
      </c>
      <c r="O14" s="37" t="str">
        <f>IF($G$7,IF($N$8="TẤT CẢ",SUMIFS(PS!$L$5:$L$3001,PS!$E$5:$E$3001,CP!$M14,PS!$H$5:$H$3001,CP!O$9)+SUMIFS(PS!$K$5:$K$3001,PS!$E$5:$E$3001,CP!$M14,PS!$H$5:$H$3001,CP!O$9),SUMIFS(PS!$L$5:$L$3001,PS!$E$5:$E$3001,CP!$M14,PS!$H$5:$H$3001,CP!O$9,PS!$I$5:$I$3001,CP!$N$8)+SUMIFS(PS!$K$5:$K$3001,PS!$E$5:$E$3001,CP!$M14,PS!$H$5:$H$3001,CP!O$9,PS!$J$5:$J$3001,CP!$N$8)),"")</f>
        <v/>
      </c>
      <c r="P14" s="37" t="str">
        <f>IF($G$7,IF($N$8="TẤT CẢ",SUMIFS(PS!$L$5:$L$3001,PS!$E$5:$E$3001,CP!$M14,PS!$H$5:$H$3001,CP!P$9)+SUMIFS(PS!$K$5:$K$3001,PS!$E$5:$E$3001,CP!$M14,PS!$H$5:$H$3001,CP!P$9),SUMIFS(PS!$L$5:$L$3001,PS!$E$5:$E$3001,CP!$M14,PS!$H$5:$H$3001,CP!P$9,PS!$I$5:$I$3001,CP!$N$8)+SUMIFS(PS!$K$5:$K$3001,PS!$E$5:$E$3001,CP!$M14,PS!$H$5:$H$3001,CP!P$9,PS!$J$5:$J$3001,CP!$N$8)),"")</f>
        <v/>
      </c>
      <c r="Q14" s="37" t="str">
        <f>IF($G$7,IF($N$8="TẤT CẢ",SUMIFS(PS!$L$5:$L$3001,PS!$E$5:$E$3001,CP!$M14,PS!$H$5:$H$3001,CP!Q$9)+SUMIFS(PS!$K$5:$K$3001,PS!$E$5:$E$3001,CP!$M14,PS!$H$5:$H$3001,CP!Q$9),SUMIFS(PS!$L$5:$L$3001,PS!$E$5:$E$3001,CP!$M14,PS!$H$5:$H$3001,CP!Q$9,PS!$I$5:$I$3001,CP!$N$8)+SUMIFS(PS!$K$5:$K$3001,PS!$E$5:$E$3001,CP!$M14,PS!$H$5:$H$3001,CP!Q$9,PS!$J$5:$J$3001,CP!$N$8)),"")</f>
        <v/>
      </c>
      <c r="R14" s="37" t="str">
        <f>IF($G$7,IF($N$8="TẤT CẢ",SUMIFS(PS!$L$5:$L$3001,PS!$E$5:$E$3001,CP!$M14,PS!$H$5:$H$3001,CP!R$9)+SUMIFS(PS!$K$5:$K$3001,PS!$E$5:$E$3001,CP!$M14,PS!$H$5:$H$3001,CP!R$9),SUMIFS(PS!$L$5:$L$3001,PS!$E$5:$E$3001,CP!$M14,PS!$H$5:$H$3001,CP!R$9,PS!$I$5:$I$3001,CP!$N$8)+SUMIFS(PS!$K$5:$K$3001,PS!$E$5:$E$3001,CP!$M14,PS!$H$5:$H$3001,CP!R$9,PS!$J$5:$J$3001,CP!$N$8)),"")</f>
        <v/>
      </c>
      <c r="S14" s="37" t="str">
        <f>IF($G$7,IF($N$8="TẤT CẢ",SUMIFS(PS!$L$5:$L$3001,PS!$E$5:$E$3001,CP!$M14,PS!$H$5:$H$3001,CP!S$9)+SUMIFS(PS!$K$5:$K$3001,PS!$E$5:$E$3001,CP!$M14,PS!$H$5:$H$3001,CP!S$9),SUMIFS(PS!$L$5:$L$3001,PS!$E$5:$E$3001,CP!$M14,PS!$H$5:$H$3001,CP!S$9,PS!$I$5:$I$3001,CP!$N$8)+SUMIFS(PS!$K$5:$K$3001,PS!$E$5:$E$3001,CP!$M14,PS!$H$5:$H$3001,CP!S$9,PS!$J$5:$J$3001,CP!$N$8)),"")</f>
        <v/>
      </c>
      <c r="T14" s="37" t="str">
        <f>IF($G$7,IF($N$8="TẤT CẢ",SUMIFS(PS!$L$5:$L$3001,PS!$E$5:$E$3001,CP!$M14,PS!$H$5:$H$3001,CP!T$9)+SUMIFS(PS!$K$5:$K$3001,PS!$E$5:$E$3001,CP!$M14,PS!$H$5:$H$3001,CP!T$9),SUMIFS(PS!$L$5:$L$3001,PS!$E$5:$E$3001,CP!$M14,PS!$H$5:$H$3001,CP!T$9,PS!$I$5:$I$3001,CP!$N$8)+SUMIFS(PS!$K$5:$K$3001,PS!$E$5:$E$3001,CP!$M14,PS!$H$5:$H$3001,CP!T$9,PS!$J$5:$J$3001,CP!$N$8)),"")</f>
        <v/>
      </c>
      <c r="U14" s="37" t="str">
        <f>IF($G$7,IF($N$8="TẤT CẢ",SUMIFS(PS!$L$5:$L$3001,PS!$E$5:$E$3001,CP!$M14,PS!$H$5:$H$3001,CP!U$9)+SUMIFS(PS!$K$5:$K$3001,PS!$E$5:$E$3001,CP!$M14,PS!$H$5:$H$3001,CP!U$9),SUMIFS(PS!$L$5:$L$3001,PS!$E$5:$E$3001,CP!$M14,PS!$H$5:$H$3001,CP!U$9,PS!$I$5:$I$3001,CP!$N$8)+SUMIFS(PS!$K$5:$K$3001,PS!$E$5:$E$3001,CP!$M14,PS!$H$5:$H$3001,CP!U$9,PS!$J$5:$J$3001,CP!$N$8)),"")</f>
        <v/>
      </c>
      <c r="V14" s="37" t="str">
        <f>IF($G$7,IF($N$8="TẤT CẢ",SUMIFS(PS!$L$5:$L$3001,PS!$E$5:$E$3001,CP!$M14,PS!$H$5:$H$3001,CP!V$9)+SUMIFS(PS!$K$5:$K$3001,PS!$E$5:$E$3001,CP!$M14,PS!$H$5:$H$3001,CP!V$9),SUMIFS(PS!$L$5:$L$3001,PS!$E$5:$E$3001,CP!$M14,PS!$H$5:$H$3001,CP!V$9,PS!$I$5:$I$3001,CP!$N$8)+SUMIFS(PS!$K$5:$K$3001,PS!$E$5:$E$3001,CP!$M14,PS!$H$5:$H$3001,CP!V$9,PS!$J$5:$J$3001,CP!$N$8)),"")</f>
        <v/>
      </c>
      <c r="W14" s="37" t="str">
        <f>IF($G$7,IF($N$8="TẤT CẢ",SUMIFS(PS!$L$5:$L$3001,PS!$E$5:$E$3001,CP!$M14,PS!$H$5:$H$3001,CP!W$9)+SUMIFS(PS!$K$5:$K$3001,PS!$E$5:$E$3001,CP!$M14,PS!$H$5:$H$3001,CP!W$9),SUMIFS(PS!$L$5:$L$3001,PS!$E$5:$E$3001,CP!$M14,PS!$H$5:$H$3001,CP!W$9,PS!$I$5:$I$3001,CP!$N$8)+SUMIFS(PS!$K$5:$K$3001,PS!$E$5:$E$3001,CP!$M14,PS!$H$5:$H$3001,CP!W$9,PS!$J$5:$J$3001,CP!$N$8)),"")</f>
        <v/>
      </c>
    </row>
    <row r="15" spans="1:30" x14ac:dyDescent="0.25">
      <c r="A15" s="30"/>
      <c r="B15" s="30">
        <v>6</v>
      </c>
      <c r="C15" s="30" t="str">
        <f>GD!B9</f>
        <v>Đồ dùng văn phòng</v>
      </c>
      <c r="D15" s="41" t="str">
        <f t="shared" si="0"/>
        <v>Đồ dùng văn phòng</v>
      </c>
      <c r="E15" s="30" t="str">
        <f t="shared" si="2"/>
        <v>Đồ dùng văn phòng</v>
      </c>
      <c r="F15" s="31" t="str">
        <f t="shared" ca="1" si="1"/>
        <v/>
      </c>
      <c r="M15" s="15">
        <v>6</v>
      </c>
      <c r="N15" s="37" t="str">
        <f>IF($G$7,IF($N$8="TẤT CẢ",SUMIFS(PS!$L$5:$L$3001,PS!$E$5:$E$3001,CP!$M15,PS!$H$5:$H$3001,CP!N$9)+SUMIFS(PS!$K$5:$K$3001,PS!$E$5:$E$3001,CP!$M15,PS!$H$5:$H$3001,CP!N$9),SUMIFS(PS!$L$5:$L$3001,PS!$E$5:$E$3001,CP!$M15,PS!$H$5:$H$3001,CP!N$9,PS!$I$5:$I$3001,CP!$N$8)+SUMIFS(PS!$K$5:$K$3001,PS!$E$5:$E$3001,CP!$M15,PS!$H$5:$H$3001,CP!N$9,PS!$J$5:$J$3001,CP!$N$8)),"")</f>
        <v/>
      </c>
      <c r="O15" s="37" t="str">
        <f>IF($G$7,IF($N$8="TẤT CẢ",SUMIFS(PS!$L$5:$L$3001,PS!$E$5:$E$3001,CP!$M15,PS!$H$5:$H$3001,CP!O$9)+SUMIFS(PS!$K$5:$K$3001,PS!$E$5:$E$3001,CP!$M15,PS!$H$5:$H$3001,CP!O$9),SUMIFS(PS!$L$5:$L$3001,PS!$E$5:$E$3001,CP!$M15,PS!$H$5:$H$3001,CP!O$9,PS!$I$5:$I$3001,CP!$N$8)+SUMIFS(PS!$K$5:$K$3001,PS!$E$5:$E$3001,CP!$M15,PS!$H$5:$H$3001,CP!O$9,PS!$J$5:$J$3001,CP!$N$8)),"")</f>
        <v/>
      </c>
      <c r="P15" s="37" t="str">
        <f>IF($G$7,IF($N$8="TẤT CẢ",SUMIFS(PS!$L$5:$L$3001,PS!$E$5:$E$3001,CP!$M15,PS!$H$5:$H$3001,CP!P$9)+SUMIFS(PS!$K$5:$K$3001,PS!$E$5:$E$3001,CP!$M15,PS!$H$5:$H$3001,CP!P$9),SUMIFS(PS!$L$5:$L$3001,PS!$E$5:$E$3001,CP!$M15,PS!$H$5:$H$3001,CP!P$9,PS!$I$5:$I$3001,CP!$N$8)+SUMIFS(PS!$K$5:$K$3001,PS!$E$5:$E$3001,CP!$M15,PS!$H$5:$H$3001,CP!P$9,PS!$J$5:$J$3001,CP!$N$8)),"")</f>
        <v/>
      </c>
      <c r="Q15" s="37" t="str">
        <f>IF($G$7,IF($N$8="TẤT CẢ",SUMIFS(PS!$L$5:$L$3001,PS!$E$5:$E$3001,CP!$M15,PS!$H$5:$H$3001,CP!Q$9)+SUMIFS(PS!$K$5:$K$3001,PS!$E$5:$E$3001,CP!$M15,PS!$H$5:$H$3001,CP!Q$9),SUMIFS(PS!$L$5:$L$3001,PS!$E$5:$E$3001,CP!$M15,PS!$H$5:$H$3001,CP!Q$9,PS!$I$5:$I$3001,CP!$N$8)+SUMIFS(PS!$K$5:$K$3001,PS!$E$5:$E$3001,CP!$M15,PS!$H$5:$H$3001,CP!Q$9,PS!$J$5:$J$3001,CP!$N$8)),"")</f>
        <v/>
      </c>
      <c r="R15" s="37" t="str">
        <f>IF($G$7,IF($N$8="TẤT CẢ",SUMIFS(PS!$L$5:$L$3001,PS!$E$5:$E$3001,CP!$M15,PS!$H$5:$H$3001,CP!R$9)+SUMIFS(PS!$K$5:$K$3001,PS!$E$5:$E$3001,CP!$M15,PS!$H$5:$H$3001,CP!R$9),SUMIFS(PS!$L$5:$L$3001,PS!$E$5:$E$3001,CP!$M15,PS!$H$5:$H$3001,CP!R$9,PS!$I$5:$I$3001,CP!$N$8)+SUMIFS(PS!$K$5:$K$3001,PS!$E$5:$E$3001,CP!$M15,PS!$H$5:$H$3001,CP!R$9,PS!$J$5:$J$3001,CP!$N$8)),"")</f>
        <v/>
      </c>
      <c r="S15" s="37" t="str">
        <f>IF($G$7,IF($N$8="TẤT CẢ",SUMIFS(PS!$L$5:$L$3001,PS!$E$5:$E$3001,CP!$M15,PS!$H$5:$H$3001,CP!S$9)+SUMIFS(PS!$K$5:$K$3001,PS!$E$5:$E$3001,CP!$M15,PS!$H$5:$H$3001,CP!S$9),SUMIFS(PS!$L$5:$L$3001,PS!$E$5:$E$3001,CP!$M15,PS!$H$5:$H$3001,CP!S$9,PS!$I$5:$I$3001,CP!$N$8)+SUMIFS(PS!$K$5:$K$3001,PS!$E$5:$E$3001,CP!$M15,PS!$H$5:$H$3001,CP!S$9,PS!$J$5:$J$3001,CP!$N$8)),"")</f>
        <v/>
      </c>
      <c r="T15" s="37" t="str">
        <f>IF($G$7,IF($N$8="TẤT CẢ",SUMIFS(PS!$L$5:$L$3001,PS!$E$5:$E$3001,CP!$M15,PS!$H$5:$H$3001,CP!T$9)+SUMIFS(PS!$K$5:$K$3001,PS!$E$5:$E$3001,CP!$M15,PS!$H$5:$H$3001,CP!T$9),SUMIFS(PS!$L$5:$L$3001,PS!$E$5:$E$3001,CP!$M15,PS!$H$5:$H$3001,CP!T$9,PS!$I$5:$I$3001,CP!$N$8)+SUMIFS(PS!$K$5:$K$3001,PS!$E$5:$E$3001,CP!$M15,PS!$H$5:$H$3001,CP!T$9,PS!$J$5:$J$3001,CP!$N$8)),"")</f>
        <v/>
      </c>
      <c r="U15" s="37" t="str">
        <f>IF($G$7,IF($N$8="TẤT CẢ",SUMIFS(PS!$L$5:$L$3001,PS!$E$5:$E$3001,CP!$M15,PS!$H$5:$H$3001,CP!U$9)+SUMIFS(PS!$K$5:$K$3001,PS!$E$5:$E$3001,CP!$M15,PS!$H$5:$H$3001,CP!U$9),SUMIFS(PS!$L$5:$L$3001,PS!$E$5:$E$3001,CP!$M15,PS!$H$5:$H$3001,CP!U$9,PS!$I$5:$I$3001,CP!$N$8)+SUMIFS(PS!$K$5:$K$3001,PS!$E$5:$E$3001,CP!$M15,PS!$H$5:$H$3001,CP!U$9,PS!$J$5:$J$3001,CP!$N$8)),"")</f>
        <v/>
      </c>
      <c r="V15" s="37" t="str">
        <f>IF($G$7,IF($N$8="TẤT CẢ",SUMIFS(PS!$L$5:$L$3001,PS!$E$5:$E$3001,CP!$M15,PS!$H$5:$H$3001,CP!V$9)+SUMIFS(PS!$K$5:$K$3001,PS!$E$5:$E$3001,CP!$M15,PS!$H$5:$H$3001,CP!V$9),SUMIFS(PS!$L$5:$L$3001,PS!$E$5:$E$3001,CP!$M15,PS!$H$5:$H$3001,CP!V$9,PS!$I$5:$I$3001,CP!$N$8)+SUMIFS(PS!$K$5:$K$3001,PS!$E$5:$E$3001,CP!$M15,PS!$H$5:$H$3001,CP!V$9,PS!$J$5:$J$3001,CP!$N$8)),"")</f>
        <v/>
      </c>
      <c r="W15" s="37" t="str">
        <f>IF($G$7,IF($N$8="TẤT CẢ",SUMIFS(PS!$L$5:$L$3001,PS!$E$5:$E$3001,CP!$M15,PS!$H$5:$H$3001,CP!W$9)+SUMIFS(PS!$K$5:$K$3001,PS!$E$5:$E$3001,CP!$M15,PS!$H$5:$H$3001,CP!W$9),SUMIFS(PS!$L$5:$L$3001,PS!$E$5:$E$3001,CP!$M15,PS!$H$5:$H$3001,CP!W$9,PS!$I$5:$I$3001,CP!$N$8)+SUMIFS(PS!$K$5:$K$3001,PS!$E$5:$E$3001,CP!$M15,PS!$H$5:$H$3001,CP!W$9,PS!$J$5:$J$3001,CP!$N$8)),"")</f>
        <v/>
      </c>
    </row>
    <row r="16" spans="1:30" x14ac:dyDescent="0.25">
      <c r="A16" s="30"/>
      <c r="B16" s="30">
        <v>7</v>
      </c>
      <c r="C16" s="30" t="str">
        <f>GD!B10</f>
        <v>TS, CC sản xuất</v>
      </c>
      <c r="D16" s="41" t="str">
        <f t="shared" si="0"/>
        <v>TS, CC sản xuất</v>
      </c>
      <c r="E16" s="30" t="str">
        <f t="shared" si="2"/>
        <v>TS, CC sản xuất</v>
      </c>
      <c r="F16" s="31" t="str">
        <f t="shared" ca="1" si="1"/>
        <v/>
      </c>
      <c r="M16" s="15">
        <v>7</v>
      </c>
      <c r="N16" s="37" t="str">
        <f>IF($G$7,IF($N$8="TẤT CẢ",SUMIFS(PS!$L$5:$L$3001,PS!$E$5:$E$3001,CP!$M16,PS!$H$5:$H$3001,CP!N$9)+SUMIFS(PS!$K$5:$K$3001,PS!$E$5:$E$3001,CP!$M16,PS!$H$5:$H$3001,CP!N$9),SUMIFS(PS!$L$5:$L$3001,PS!$E$5:$E$3001,CP!$M16,PS!$H$5:$H$3001,CP!N$9,PS!$I$5:$I$3001,CP!$N$8)+SUMIFS(PS!$K$5:$K$3001,PS!$E$5:$E$3001,CP!$M16,PS!$H$5:$H$3001,CP!N$9,PS!$J$5:$J$3001,CP!$N$8)),"")</f>
        <v/>
      </c>
      <c r="O16" s="37" t="str">
        <f>IF($G$7,IF($N$8="TẤT CẢ",SUMIFS(PS!$L$5:$L$3001,PS!$E$5:$E$3001,CP!$M16,PS!$H$5:$H$3001,CP!O$9)+SUMIFS(PS!$K$5:$K$3001,PS!$E$5:$E$3001,CP!$M16,PS!$H$5:$H$3001,CP!O$9),SUMIFS(PS!$L$5:$L$3001,PS!$E$5:$E$3001,CP!$M16,PS!$H$5:$H$3001,CP!O$9,PS!$I$5:$I$3001,CP!$N$8)+SUMIFS(PS!$K$5:$K$3001,PS!$E$5:$E$3001,CP!$M16,PS!$H$5:$H$3001,CP!O$9,PS!$J$5:$J$3001,CP!$N$8)),"")</f>
        <v/>
      </c>
      <c r="P16" s="37" t="str">
        <f>IF($G$7,IF($N$8="TẤT CẢ",SUMIFS(PS!$L$5:$L$3001,PS!$E$5:$E$3001,CP!$M16,PS!$H$5:$H$3001,CP!P$9)+SUMIFS(PS!$K$5:$K$3001,PS!$E$5:$E$3001,CP!$M16,PS!$H$5:$H$3001,CP!P$9),SUMIFS(PS!$L$5:$L$3001,PS!$E$5:$E$3001,CP!$M16,PS!$H$5:$H$3001,CP!P$9,PS!$I$5:$I$3001,CP!$N$8)+SUMIFS(PS!$K$5:$K$3001,PS!$E$5:$E$3001,CP!$M16,PS!$H$5:$H$3001,CP!P$9,PS!$J$5:$J$3001,CP!$N$8)),"")</f>
        <v/>
      </c>
      <c r="Q16" s="37" t="str">
        <f>IF($G$7,IF($N$8="TẤT CẢ",SUMIFS(PS!$L$5:$L$3001,PS!$E$5:$E$3001,CP!$M16,PS!$H$5:$H$3001,CP!Q$9)+SUMIFS(PS!$K$5:$K$3001,PS!$E$5:$E$3001,CP!$M16,PS!$H$5:$H$3001,CP!Q$9),SUMIFS(PS!$L$5:$L$3001,PS!$E$5:$E$3001,CP!$M16,PS!$H$5:$H$3001,CP!Q$9,PS!$I$5:$I$3001,CP!$N$8)+SUMIFS(PS!$K$5:$K$3001,PS!$E$5:$E$3001,CP!$M16,PS!$H$5:$H$3001,CP!Q$9,PS!$J$5:$J$3001,CP!$N$8)),"")</f>
        <v/>
      </c>
      <c r="R16" s="37" t="str">
        <f>IF($G$7,IF($N$8="TẤT CẢ",SUMIFS(PS!$L$5:$L$3001,PS!$E$5:$E$3001,CP!$M16,PS!$H$5:$H$3001,CP!R$9)+SUMIFS(PS!$K$5:$K$3001,PS!$E$5:$E$3001,CP!$M16,PS!$H$5:$H$3001,CP!R$9),SUMIFS(PS!$L$5:$L$3001,PS!$E$5:$E$3001,CP!$M16,PS!$H$5:$H$3001,CP!R$9,PS!$I$5:$I$3001,CP!$N$8)+SUMIFS(PS!$K$5:$K$3001,PS!$E$5:$E$3001,CP!$M16,PS!$H$5:$H$3001,CP!R$9,PS!$J$5:$J$3001,CP!$N$8)),"")</f>
        <v/>
      </c>
      <c r="S16" s="37" t="str">
        <f>IF($G$7,IF($N$8="TẤT CẢ",SUMIFS(PS!$L$5:$L$3001,PS!$E$5:$E$3001,CP!$M16,PS!$H$5:$H$3001,CP!S$9)+SUMIFS(PS!$K$5:$K$3001,PS!$E$5:$E$3001,CP!$M16,PS!$H$5:$H$3001,CP!S$9),SUMIFS(PS!$L$5:$L$3001,PS!$E$5:$E$3001,CP!$M16,PS!$H$5:$H$3001,CP!S$9,PS!$I$5:$I$3001,CP!$N$8)+SUMIFS(PS!$K$5:$K$3001,PS!$E$5:$E$3001,CP!$M16,PS!$H$5:$H$3001,CP!S$9,PS!$J$5:$J$3001,CP!$N$8)),"")</f>
        <v/>
      </c>
      <c r="T16" s="37" t="str">
        <f>IF($G$7,IF($N$8="TẤT CẢ",SUMIFS(PS!$L$5:$L$3001,PS!$E$5:$E$3001,CP!$M16,PS!$H$5:$H$3001,CP!T$9)+SUMIFS(PS!$K$5:$K$3001,PS!$E$5:$E$3001,CP!$M16,PS!$H$5:$H$3001,CP!T$9),SUMIFS(PS!$L$5:$L$3001,PS!$E$5:$E$3001,CP!$M16,PS!$H$5:$H$3001,CP!T$9,PS!$I$5:$I$3001,CP!$N$8)+SUMIFS(PS!$K$5:$K$3001,PS!$E$5:$E$3001,CP!$M16,PS!$H$5:$H$3001,CP!T$9,PS!$J$5:$J$3001,CP!$N$8)),"")</f>
        <v/>
      </c>
      <c r="U16" s="37" t="str">
        <f>IF($G$7,IF($N$8="TẤT CẢ",SUMIFS(PS!$L$5:$L$3001,PS!$E$5:$E$3001,CP!$M16,PS!$H$5:$H$3001,CP!U$9)+SUMIFS(PS!$K$5:$K$3001,PS!$E$5:$E$3001,CP!$M16,PS!$H$5:$H$3001,CP!U$9),SUMIFS(PS!$L$5:$L$3001,PS!$E$5:$E$3001,CP!$M16,PS!$H$5:$H$3001,CP!U$9,PS!$I$5:$I$3001,CP!$N$8)+SUMIFS(PS!$K$5:$K$3001,PS!$E$5:$E$3001,CP!$M16,PS!$H$5:$H$3001,CP!U$9,PS!$J$5:$J$3001,CP!$N$8)),"")</f>
        <v/>
      </c>
      <c r="V16" s="37" t="str">
        <f>IF($G$7,IF($N$8="TẤT CẢ",SUMIFS(PS!$L$5:$L$3001,PS!$E$5:$E$3001,CP!$M16,PS!$H$5:$H$3001,CP!V$9)+SUMIFS(PS!$K$5:$K$3001,PS!$E$5:$E$3001,CP!$M16,PS!$H$5:$H$3001,CP!V$9),SUMIFS(PS!$L$5:$L$3001,PS!$E$5:$E$3001,CP!$M16,PS!$H$5:$H$3001,CP!V$9,PS!$I$5:$I$3001,CP!$N$8)+SUMIFS(PS!$K$5:$K$3001,PS!$E$5:$E$3001,CP!$M16,PS!$H$5:$H$3001,CP!V$9,PS!$J$5:$J$3001,CP!$N$8)),"")</f>
        <v/>
      </c>
      <c r="W16" s="37" t="str">
        <f>IF($G$7,IF($N$8="TẤT CẢ",SUMIFS(PS!$L$5:$L$3001,PS!$E$5:$E$3001,CP!$M16,PS!$H$5:$H$3001,CP!W$9)+SUMIFS(PS!$K$5:$K$3001,PS!$E$5:$E$3001,CP!$M16,PS!$H$5:$H$3001,CP!W$9),SUMIFS(PS!$L$5:$L$3001,PS!$E$5:$E$3001,CP!$M16,PS!$H$5:$H$3001,CP!W$9,PS!$I$5:$I$3001,CP!$N$8)+SUMIFS(PS!$K$5:$K$3001,PS!$E$5:$E$3001,CP!$M16,PS!$H$5:$H$3001,CP!W$9,PS!$J$5:$J$3001,CP!$N$8)),"")</f>
        <v/>
      </c>
    </row>
    <row r="17" spans="1:23" x14ac:dyDescent="0.25">
      <c r="A17" s="30"/>
      <c r="B17" s="30">
        <v>8</v>
      </c>
      <c r="C17" s="30" t="str">
        <f>GD!B11</f>
        <v>Chi phí chung</v>
      </c>
      <c r="D17" s="41" t="str">
        <f t="shared" si="0"/>
        <v>Chi phí chung</v>
      </c>
      <c r="E17" s="30" t="str">
        <f t="shared" si="2"/>
        <v>Chi phí chung</v>
      </c>
      <c r="F17" s="31" t="str">
        <f t="shared" ca="1" si="1"/>
        <v/>
      </c>
      <c r="M17" s="15">
        <v>8</v>
      </c>
      <c r="N17" s="37" t="str">
        <f>IF($G$7,IF($N$8="TẤT CẢ",SUMIFS(PS!$L$5:$L$3001,PS!$E$5:$E$3001,CP!$M17,PS!$H$5:$H$3001,CP!N$9)+SUMIFS(PS!$K$5:$K$3001,PS!$E$5:$E$3001,CP!$M17,PS!$H$5:$H$3001,CP!N$9),SUMIFS(PS!$L$5:$L$3001,PS!$E$5:$E$3001,CP!$M17,PS!$H$5:$H$3001,CP!N$9,PS!$I$5:$I$3001,CP!$N$8)+SUMIFS(PS!$K$5:$K$3001,PS!$E$5:$E$3001,CP!$M17,PS!$H$5:$H$3001,CP!N$9,PS!$J$5:$J$3001,CP!$N$8)),"")</f>
        <v/>
      </c>
      <c r="O17" s="37" t="str">
        <f>IF($G$7,IF($N$8="TẤT CẢ",SUMIFS(PS!$L$5:$L$3001,PS!$E$5:$E$3001,CP!$M17,PS!$H$5:$H$3001,CP!O$9)+SUMIFS(PS!$K$5:$K$3001,PS!$E$5:$E$3001,CP!$M17,PS!$H$5:$H$3001,CP!O$9),SUMIFS(PS!$L$5:$L$3001,PS!$E$5:$E$3001,CP!$M17,PS!$H$5:$H$3001,CP!O$9,PS!$I$5:$I$3001,CP!$N$8)+SUMIFS(PS!$K$5:$K$3001,PS!$E$5:$E$3001,CP!$M17,PS!$H$5:$H$3001,CP!O$9,PS!$J$5:$J$3001,CP!$N$8)),"")</f>
        <v/>
      </c>
      <c r="P17" s="37" t="str">
        <f>IF($G$7,IF($N$8="TẤT CẢ",SUMIFS(PS!$L$5:$L$3001,PS!$E$5:$E$3001,CP!$M17,PS!$H$5:$H$3001,CP!P$9)+SUMIFS(PS!$K$5:$K$3001,PS!$E$5:$E$3001,CP!$M17,PS!$H$5:$H$3001,CP!P$9),SUMIFS(PS!$L$5:$L$3001,PS!$E$5:$E$3001,CP!$M17,PS!$H$5:$H$3001,CP!P$9,PS!$I$5:$I$3001,CP!$N$8)+SUMIFS(PS!$K$5:$K$3001,PS!$E$5:$E$3001,CP!$M17,PS!$H$5:$H$3001,CP!P$9,PS!$J$5:$J$3001,CP!$N$8)),"")</f>
        <v/>
      </c>
      <c r="Q17" s="37" t="str">
        <f>IF($G$7,IF($N$8="TẤT CẢ",SUMIFS(PS!$L$5:$L$3001,PS!$E$5:$E$3001,CP!$M17,PS!$H$5:$H$3001,CP!Q$9)+SUMIFS(PS!$K$5:$K$3001,PS!$E$5:$E$3001,CP!$M17,PS!$H$5:$H$3001,CP!Q$9),SUMIFS(PS!$L$5:$L$3001,PS!$E$5:$E$3001,CP!$M17,PS!$H$5:$H$3001,CP!Q$9,PS!$I$5:$I$3001,CP!$N$8)+SUMIFS(PS!$K$5:$K$3001,PS!$E$5:$E$3001,CP!$M17,PS!$H$5:$H$3001,CP!Q$9,PS!$J$5:$J$3001,CP!$N$8)),"")</f>
        <v/>
      </c>
      <c r="R17" s="37" t="str">
        <f>IF($G$7,IF($N$8="TẤT CẢ",SUMIFS(PS!$L$5:$L$3001,PS!$E$5:$E$3001,CP!$M17,PS!$H$5:$H$3001,CP!R$9)+SUMIFS(PS!$K$5:$K$3001,PS!$E$5:$E$3001,CP!$M17,PS!$H$5:$H$3001,CP!R$9),SUMIFS(PS!$L$5:$L$3001,PS!$E$5:$E$3001,CP!$M17,PS!$H$5:$H$3001,CP!R$9,PS!$I$5:$I$3001,CP!$N$8)+SUMIFS(PS!$K$5:$K$3001,PS!$E$5:$E$3001,CP!$M17,PS!$H$5:$H$3001,CP!R$9,PS!$J$5:$J$3001,CP!$N$8)),"")</f>
        <v/>
      </c>
      <c r="S17" s="37" t="str">
        <f>IF($G$7,IF($N$8="TẤT CẢ",SUMIFS(PS!$L$5:$L$3001,PS!$E$5:$E$3001,CP!$M17,PS!$H$5:$H$3001,CP!S$9)+SUMIFS(PS!$K$5:$K$3001,PS!$E$5:$E$3001,CP!$M17,PS!$H$5:$H$3001,CP!S$9),SUMIFS(PS!$L$5:$L$3001,PS!$E$5:$E$3001,CP!$M17,PS!$H$5:$H$3001,CP!S$9,PS!$I$5:$I$3001,CP!$N$8)+SUMIFS(PS!$K$5:$K$3001,PS!$E$5:$E$3001,CP!$M17,PS!$H$5:$H$3001,CP!S$9,PS!$J$5:$J$3001,CP!$N$8)),"")</f>
        <v/>
      </c>
      <c r="T17" s="37" t="str">
        <f>IF($G$7,IF($N$8="TẤT CẢ",SUMIFS(PS!$L$5:$L$3001,PS!$E$5:$E$3001,CP!$M17,PS!$H$5:$H$3001,CP!T$9)+SUMIFS(PS!$K$5:$K$3001,PS!$E$5:$E$3001,CP!$M17,PS!$H$5:$H$3001,CP!T$9),SUMIFS(PS!$L$5:$L$3001,PS!$E$5:$E$3001,CP!$M17,PS!$H$5:$H$3001,CP!T$9,PS!$I$5:$I$3001,CP!$N$8)+SUMIFS(PS!$K$5:$K$3001,PS!$E$5:$E$3001,CP!$M17,PS!$H$5:$H$3001,CP!T$9,PS!$J$5:$J$3001,CP!$N$8)),"")</f>
        <v/>
      </c>
      <c r="U17" s="37" t="str">
        <f>IF($G$7,IF($N$8="TẤT CẢ",SUMIFS(PS!$L$5:$L$3001,PS!$E$5:$E$3001,CP!$M17,PS!$H$5:$H$3001,CP!U$9)+SUMIFS(PS!$K$5:$K$3001,PS!$E$5:$E$3001,CP!$M17,PS!$H$5:$H$3001,CP!U$9),SUMIFS(PS!$L$5:$L$3001,PS!$E$5:$E$3001,CP!$M17,PS!$H$5:$H$3001,CP!U$9,PS!$I$5:$I$3001,CP!$N$8)+SUMIFS(PS!$K$5:$K$3001,PS!$E$5:$E$3001,CP!$M17,PS!$H$5:$H$3001,CP!U$9,PS!$J$5:$J$3001,CP!$N$8)),"")</f>
        <v/>
      </c>
      <c r="V17" s="37" t="str">
        <f>IF($G$7,IF($N$8="TẤT CẢ",SUMIFS(PS!$L$5:$L$3001,PS!$E$5:$E$3001,CP!$M17,PS!$H$5:$H$3001,CP!V$9)+SUMIFS(PS!$K$5:$K$3001,PS!$E$5:$E$3001,CP!$M17,PS!$H$5:$H$3001,CP!V$9),SUMIFS(PS!$L$5:$L$3001,PS!$E$5:$E$3001,CP!$M17,PS!$H$5:$H$3001,CP!V$9,PS!$I$5:$I$3001,CP!$N$8)+SUMIFS(PS!$K$5:$K$3001,PS!$E$5:$E$3001,CP!$M17,PS!$H$5:$H$3001,CP!V$9,PS!$J$5:$J$3001,CP!$N$8)),"")</f>
        <v/>
      </c>
      <c r="W17" s="37" t="str">
        <f>IF($G$7,IF($N$8="TẤT CẢ",SUMIFS(PS!$L$5:$L$3001,PS!$E$5:$E$3001,CP!$M17,PS!$H$5:$H$3001,CP!W$9)+SUMIFS(PS!$K$5:$K$3001,PS!$E$5:$E$3001,CP!$M17,PS!$H$5:$H$3001,CP!W$9),SUMIFS(PS!$L$5:$L$3001,PS!$E$5:$E$3001,CP!$M17,PS!$H$5:$H$3001,CP!W$9,PS!$I$5:$I$3001,CP!$N$8)+SUMIFS(PS!$K$5:$K$3001,PS!$E$5:$E$3001,CP!$M17,PS!$H$5:$H$3001,CP!W$9,PS!$J$5:$J$3001,CP!$N$8)),"")</f>
        <v/>
      </c>
    </row>
    <row r="18" spans="1:23" x14ac:dyDescent="0.25">
      <c r="A18" s="30"/>
      <c r="B18" s="30">
        <v>9</v>
      </c>
      <c r="C18" s="30" t="str">
        <f>GD!B12</f>
        <v>Chuyển/Rút</v>
      </c>
      <c r="D18" s="41" t="str">
        <f t="shared" si="0"/>
        <v>Chuyển/Rút</v>
      </c>
      <c r="E18" s="30" t="str">
        <f t="shared" si="2"/>
        <v>Chuyển/Rút</v>
      </c>
      <c r="F18" s="31" t="str">
        <f t="shared" ca="1" si="1"/>
        <v/>
      </c>
      <c r="M18" s="15">
        <v>9</v>
      </c>
      <c r="N18" s="37" t="str">
        <f>IF($G$7,IF($N$8="TẤT CẢ",SUMIFS(PS!$L$5:$L$3001,PS!$E$5:$E$3001,CP!$M18,PS!$H$5:$H$3001,CP!N$9)+SUMIFS(PS!$K$5:$K$3001,PS!$E$5:$E$3001,CP!$M18,PS!$H$5:$H$3001,CP!N$9),SUMIFS(PS!$L$5:$L$3001,PS!$E$5:$E$3001,CP!$M18,PS!$H$5:$H$3001,CP!N$9,PS!$I$5:$I$3001,CP!$N$8)+SUMIFS(PS!$K$5:$K$3001,PS!$E$5:$E$3001,CP!$M18,PS!$H$5:$H$3001,CP!N$9,PS!$J$5:$J$3001,CP!$N$8)),"")</f>
        <v/>
      </c>
      <c r="O18" s="37" t="str">
        <f>IF($G$7,IF($N$8="TẤT CẢ",SUMIFS(PS!$L$5:$L$3001,PS!$E$5:$E$3001,CP!$M18,PS!$H$5:$H$3001,CP!O$9)+SUMIFS(PS!$K$5:$K$3001,PS!$E$5:$E$3001,CP!$M18,PS!$H$5:$H$3001,CP!O$9),SUMIFS(PS!$L$5:$L$3001,PS!$E$5:$E$3001,CP!$M18,PS!$H$5:$H$3001,CP!O$9,PS!$I$5:$I$3001,CP!$N$8)+SUMIFS(PS!$K$5:$K$3001,PS!$E$5:$E$3001,CP!$M18,PS!$H$5:$H$3001,CP!O$9,PS!$J$5:$J$3001,CP!$N$8)),"")</f>
        <v/>
      </c>
      <c r="P18" s="37" t="str">
        <f>IF($G$7,IF($N$8="TẤT CẢ",SUMIFS(PS!$L$5:$L$3001,PS!$E$5:$E$3001,CP!$M18,PS!$H$5:$H$3001,CP!P$9)+SUMIFS(PS!$K$5:$K$3001,PS!$E$5:$E$3001,CP!$M18,PS!$H$5:$H$3001,CP!P$9),SUMIFS(PS!$L$5:$L$3001,PS!$E$5:$E$3001,CP!$M18,PS!$H$5:$H$3001,CP!P$9,PS!$I$5:$I$3001,CP!$N$8)+SUMIFS(PS!$K$5:$K$3001,PS!$E$5:$E$3001,CP!$M18,PS!$H$5:$H$3001,CP!P$9,PS!$J$5:$J$3001,CP!$N$8)),"")</f>
        <v/>
      </c>
      <c r="Q18" s="37" t="str">
        <f>IF($G$7,IF($N$8="TẤT CẢ",SUMIFS(PS!$L$5:$L$3001,PS!$E$5:$E$3001,CP!$M18,PS!$H$5:$H$3001,CP!Q$9)+SUMIFS(PS!$K$5:$K$3001,PS!$E$5:$E$3001,CP!$M18,PS!$H$5:$H$3001,CP!Q$9),SUMIFS(PS!$L$5:$L$3001,PS!$E$5:$E$3001,CP!$M18,PS!$H$5:$H$3001,CP!Q$9,PS!$I$5:$I$3001,CP!$N$8)+SUMIFS(PS!$K$5:$K$3001,PS!$E$5:$E$3001,CP!$M18,PS!$H$5:$H$3001,CP!Q$9,PS!$J$5:$J$3001,CP!$N$8)),"")</f>
        <v/>
      </c>
      <c r="R18" s="37" t="str">
        <f>IF($G$7,IF($N$8="TẤT CẢ",SUMIFS(PS!$L$5:$L$3001,PS!$E$5:$E$3001,CP!$M18,PS!$H$5:$H$3001,CP!R$9)+SUMIFS(PS!$K$5:$K$3001,PS!$E$5:$E$3001,CP!$M18,PS!$H$5:$H$3001,CP!R$9),SUMIFS(PS!$L$5:$L$3001,PS!$E$5:$E$3001,CP!$M18,PS!$H$5:$H$3001,CP!R$9,PS!$I$5:$I$3001,CP!$N$8)+SUMIFS(PS!$K$5:$K$3001,PS!$E$5:$E$3001,CP!$M18,PS!$H$5:$H$3001,CP!R$9,PS!$J$5:$J$3001,CP!$N$8)),"")</f>
        <v/>
      </c>
      <c r="S18" s="37" t="str">
        <f>IF($G$7,IF($N$8="TẤT CẢ",SUMIFS(PS!$L$5:$L$3001,PS!$E$5:$E$3001,CP!$M18,PS!$H$5:$H$3001,CP!S$9)+SUMIFS(PS!$K$5:$K$3001,PS!$E$5:$E$3001,CP!$M18,PS!$H$5:$H$3001,CP!S$9),SUMIFS(PS!$L$5:$L$3001,PS!$E$5:$E$3001,CP!$M18,PS!$H$5:$H$3001,CP!S$9,PS!$I$5:$I$3001,CP!$N$8)+SUMIFS(PS!$K$5:$K$3001,PS!$E$5:$E$3001,CP!$M18,PS!$H$5:$H$3001,CP!S$9,PS!$J$5:$J$3001,CP!$N$8)),"")</f>
        <v/>
      </c>
      <c r="T18" s="37" t="str">
        <f>IF($G$7,IF($N$8="TẤT CẢ",SUMIFS(PS!$L$5:$L$3001,PS!$E$5:$E$3001,CP!$M18,PS!$H$5:$H$3001,CP!T$9)+SUMIFS(PS!$K$5:$K$3001,PS!$E$5:$E$3001,CP!$M18,PS!$H$5:$H$3001,CP!T$9),SUMIFS(PS!$L$5:$L$3001,PS!$E$5:$E$3001,CP!$M18,PS!$H$5:$H$3001,CP!T$9,PS!$I$5:$I$3001,CP!$N$8)+SUMIFS(PS!$K$5:$K$3001,PS!$E$5:$E$3001,CP!$M18,PS!$H$5:$H$3001,CP!T$9,PS!$J$5:$J$3001,CP!$N$8)),"")</f>
        <v/>
      </c>
      <c r="U18" s="37" t="str">
        <f>IF($G$7,IF($N$8="TẤT CẢ",SUMIFS(PS!$L$5:$L$3001,PS!$E$5:$E$3001,CP!$M18,PS!$H$5:$H$3001,CP!U$9)+SUMIFS(PS!$K$5:$K$3001,PS!$E$5:$E$3001,CP!$M18,PS!$H$5:$H$3001,CP!U$9),SUMIFS(PS!$L$5:$L$3001,PS!$E$5:$E$3001,CP!$M18,PS!$H$5:$H$3001,CP!U$9,PS!$I$5:$I$3001,CP!$N$8)+SUMIFS(PS!$K$5:$K$3001,PS!$E$5:$E$3001,CP!$M18,PS!$H$5:$H$3001,CP!U$9,PS!$J$5:$J$3001,CP!$N$8)),"")</f>
        <v/>
      </c>
      <c r="V18" s="37" t="str">
        <f>IF($G$7,IF($N$8="TẤT CẢ",SUMIFS(PS!$L$5:$L$3001,PS!$E$5:$E$3001,CP!$M18,PS!$H$5:$H$3001,CP!V$9)+SUMIFS(PS!$K$5:$K$3001,PS!$E$5:$E$3001,CP!$M18,PS!$H$5:$H$3001,CP!V$9),SUMIFS(PS!$L$5:$L$3001,PS!$E$5:$E$3001,CP!$M18,PS!$H$5:$H$3001,CP!V$9,PS!$I$5:$I$3001,CP!$N$8)+SUMIFS(PS!$K$5:$K$3001,PS!$E$5:$E$3001,CP!$M18,PS!$H$5:$H$3001,CP!V$9,PS!$J$5:$J$3001,CP!$N$8)),"")</f>
        <v/>
      </c>
      <c r="W18" s="37" t="str">
        <f>IF($G$7,IF($N$8="TẤT CẢ",SUMIFS(PS!$L$5:$L$3001,PS!$E$5:$E$3001,CP!$M18,PS!$H$5:$H$3001,CP!W$9)+SUMIFS(PS!$K$5:$K$3001,PS!$E$5:$E$3001,CP!$M18,PS!$H$5:$H$3001,CP!W$9),SUMIFS(PS!$L$5:$L$3001,PS!$E$5:$E$3001,CP!$M18,PS!$H$5:$H$3001,CP!W$9,PS!$I$5:$I$3001,CP!$N$8)+SUMIFS(PS!$K$5:$K$3001,PS!$E$5:$E$3001,CP!$M18,PS!$H$5:$H$3001,CP!W$9,PS!$J$5:$J$3001,CP!$N$8)),"")</f>
        <v/>
      </c>
    </row>
    <row r="19" spans="1:23" x14ac:dyDescent="0.25">
      <c r="A19" s="30"/>
      <c r="B19" s="30">
        <v>10</v>
      </c>
      <c r="C19" s="30" t="str">
        <f>GD!B13</f>
        <v>Khác</v>
      </c>
      <c r="D19" s="41" t="str">
        <f t="shared" si="0"/>
        <v>Khác</v>
      </c>
      <c r="E19" s="30" t="str">
        <f t="shared" si="2"/>
        <v>Khác</v>
      </c>
      <c r="F19" s="31" t="str">
        <f t="shared" ca="1" si="1"/>
        <v/>
      </c>
      <c r="M19" s="15">
        <v>10</v>
      </c>
      <c r="N19" s="37" t="str">
        <f>IF($G$7,IF($N$8="TẤT CẢ",SUMIFS(PS!$L$5:$L$3001,PS!$E$5:$E$3001,CP!$M19,PS!$H$5:$H$3001,CP!N$9)+SUMIFS(PS!$K$5:$K$3001,PS!$E$5:$E$3001,CP!$M19,PS!$H$5:$H$3001,CP!N$9),SUMIFS(PS!$L$5:$L$3001,PS!$E$5:$E$3001,CP!$M19,PS!$H$5:$H$3001,CP!N$9,PS!$I$5:$I$3001,CP!$N$8)+SUMIFS(PS!$K$5:$K$3001,PS!$E$5:$E$3001,CP!$M19,PS!$H$5:$H$3001,CP!N$9,PS!$J$5:$J$3001,CP!$N$8)),"")</f>
        <v/>
      </c>
      <c r="O19" s="37" t="str">
        <f>IF($G$7,IF($N$8="TẤT CẢ",SUMIFS(PS!$L$5:$L$3001,PS!$E$5:$E$3001,CP!$M19,PS!$H$5:$H$3001,CP!O$9)+SUMIFS(PS!$K$5:$K$3001,PS!$E$5:$E$3001,CP!$M19,PS!$H$5:$H$3001,CP!O$9),SUMIFS(PS!$L$5:$L$3001,PS!$E$5:$E$3001,CP!$M19,PS!$H$5:$H$3001,CP!O$9,PS!$I$5:$I$3001,CP!$N$8)+SUMIFS(PS!$K$5:$K$3001,PS!$E$5:$E$3001,CP!$M19,PS!$H$5:$H$3001,CP!O$9,PS!$J$5:$J$3001,CP!$N$8)),"")</f>
        <v/>
      </c>
      <c r="P19" s="37" t="str">
        <f>IF($G$7,IF($N$8="TẤT CẢ",SUMIFS(PS!$L$5:$L$3001,PS!$E$5:$E$3001,CP!$M19,PS!$H$5:$H$3001,CP!P$9)+SUMIFS(PS!$K$5:$K$3001,PS!$E$5:$E$3001,CP!$M19,PS!$H$5:$H$3001,CP!P$9),SUMIFS(PS!$L$5:$L$3001,PS!$E$5:$E$3001,CP!$M19,PS!$H$5:$H$3001,CP!P$9,PS!$I$5:$I$3001,CP!$N$8)+SUMIFS(PS!$K$5:$K$3001,PS!$E$5:$E$3001,CP!$M19,PS!$H$5:$H$3001,CP!P$9,PS!$J$5:$J$3001,CP!$N$8)),"")</f>
        <v/>
      </c>
      <c r="Q19" s="37" t="str">
        <f>IF($G$7,IF($N$8="TẤT CẢ",SUMIFS(PS!$L$5:$L$3001,PS!$E$5:$E$3001,CP!$M19,PS!$H$5:$H$3001,CP!Q$9)+SUMIFS(PS!$K$5:$K$3001,PS!$E$5:$E$3001,CP!$M19,PS!$H$5:$H$3001,CP!Q$9),SUMIFS(PS!$L$5:$L$3001,PS!$E$5:$E$3001,CP!$M19,PS!$H$5:$H$3001,CP!Q$9,PS!$I$5:$I$3001,CP!$N$8)+SUMIFS(PS!$K$5:$K$3001,PS!$E$5:$E$3001,CP!$M19,PS!$H$5:$H$3001,CP!Q$9,PS!$J$5:$J$3001,CP!$N$8)),"")</f>
        <v/>
      </c>
      <c r="R19" s="37" t="str">
        <f>IF($G$7,IF($N$8="TẤT CẢ",SUMIFS(PS!$L$5:$L$3001,PS!$E$5:$E$3001,CP!$M19,PS!$H$5:$H$3001,CP!R$9)+SUMIFS(PS!$K$5:$K$3001,PS!$E$5:$E$3001,CP!$M19,PS!$H$5:$H$3001,CP!R$9),SUMIFS(PS!$L$5:$L$3001,PS!$E$5:$E$3001,CP!$M19,PS!$H$5:$H$3001,CP!R$9,PS!$I$5:$I$3001,CP!$N$8)+SUMIFS(PS!$K$5:$K$3001,PS!$E$5:$E$3001,CP!$M19,PS!$H$5:$H$3001,CP!R$9,PS!$J$5:$J$3001,CP!$N$8)),"")</f>
        <v/>
      </c>
      <c r="S19" s="37" t="str">
        <f>IF($G$7,IF($N$8="TẤT CẢ",SUMIFS(PS!$L$5:$L$3001,PS!$E$5:$E$3001,CP!$M19,PS!$H$5:$H$3001,CP!S$9)+SUMIFS(PS!$K$5:$K$3001,PS!$E$5:$E$3001,CP!$M19,PS!$H$5:$H$3001,CP!S$9),SUMIFS(PS!$L$5:$L$3001,PS!$E$5:$E$3001,CP!$M19,PS!$H$5:$H$3001,CP!S$9,PS!$I$5:$I$3001,CP!$N$8)+SUMIFS(PS!$K$5:$K$3001,PS!$E$5:$E$3001,CP!$M19,PS!$H$5:$H$3001,CP!S$9,PS!$J$5:$J$3001,CP!$N$8)),"")</f>
        <v/>
      </c>
      <c r="T19" s="37" t="str">
        <f>IF($G$7,IF($N$8="TẤT CẢ",SUMIFS(PS!$L$5:$L$3001,PS!$E$5:$E$3001,CP!$M19,PS!$H$5:$H$3001,CP!T$9)+SUMIFS(PS!$K$5:$K$3001,PS!$E$5:$E$3001,CP!$M19,PS!$H$5:$H$3001,CP!T$9),SUMIFS(PS!$L$5:$L$3001,PS!$E$5:$E$3001,CP!$M19,PS!$H$5:$H$3001,CP!T$9,PS!$I$5:$I$3001,CP!$N$8)+SUMIFS(PS!$K$5:$K$3001,PS!$E$5:$E$3001,CP!$M19,PS!$H$5:$H$3001,CP!T$9,PS!$J$5:$J$3001,CP!$N$8)),"")</f>
        <v/>
      </c>
      <c r="U19" s="37" t="str">
        <f>IF($G$7,IF($N$8="TẤT CẢ",SUMIFS(PS!$L$5:$L$3001,PS!$E$5:$E$3001,CP!$M19,PS!$H$5:$H$3001,CP!U$9)+SUMIFS(PS!$K$5:$K$3001,PS!$E$5:$E$3001,CP!$M19,PS!$H$5:$H$3001,CP!U$9),SUMIFS(PS!$L$5:$L$3001,PS!$E$5:$E$3001,CP!$M19,PS!$H$5:$H$3001,CP!U$9,PS!$I$5:$I$3001,CP!$N$8)+SUMIFS(PS!$K$5:$K$3001,PS!$E$5:$E$3001,CP!$M19,PS!$H$5:$H$3001,CP!U$9,PS!$J$5:$J$3001,CP!$N$8)),"")</f>
        <v/>
      </c>
      <c r="V19" s="37" t="str">
        <f>IF($G$7,IF($N$8="TẤT CẢ",SUMIFS(PS!$L$5:$L$3001,PS!$E$5:$E$3001,CP!$M19,PS!$H$5:$H$3001,CP!V$9)+SUMIFS(PS!$K$5:$K$3001,PS!$E$5:$E$3001,CP!$M19,PS!$H$5:$H$3001,CP!V$9),SUMIFS(PS!$L$5:$L$3001,PS!$E$5:$E$3001,CP!$M19,PS!$H$5:$H$3001,CP!V$9,PS!$I$5:$I$3001,CP!$N$8)+SUMIFS(PS!$K$5:$K$3001,PS!$E$5:$E$3001,CP!$M19,PS!$H$5:$H$3001,CP!V$9,PS!$J$5:$J$3001,CP!$N$8)),"")</f>
        <v/>
      </c>
      <c r="W19" s="37" t="str">
        <f>IF($G$7,IF($N$8="TẤT CẢ",SUMIFS(PS!$L$5:$L$3001,PS!$E$5:$E$3001,CP!$M19,PS!$H$5:$H$3001,CP!W$9)+SUMIFS(PS!$K$5:$K$3001,PS!$E$5:$E$3001,CP!$M19,PS!$H$5:$H$3001,CP!W$9),SUMIFS(PS!$L$5:$L$3001,PS!$E$5:$E$3001,CP!$M19,PS!$H$5:$H$3001,CP!W$9,PS!$I$5:$I$3001,CP!$N$8)+SUMIFS(PS!$K$5:$K$3001,PS!$E$5:$E$3001,CP!$M19,PS!$H$5:$H$3001,CP!W$9,PS!$J$5:$J$3001,CP!$N$8)),"")</f>
        <v/>
      </c>
    </row>
    <row r="20" spans="1:23" x14ac:dyDescent="0.25">
      <c r="M20" s="15">
        <v>11</v>
      </c>
      <c r="N20" s="37" t="str">
        <f>IF($G$7,IF($N$8="TẤT CẢ",SUMIFS(PS!$L$5:$L$3001,PS!$E$5:$E$3001,CP!$M20,PS!$H$5:$H$3001,CP!N$9)+SUMIFS(PS!$K$5:$K$3001,PS!$E$5:$E$3001,CP!$M20,PS!$H$5:$H$3001,CP!N$9),SUMIFS(PS!$L$5:$L$3001,PS!$E$5:$E$3001,CP!$M20,PS!$H$5:$H$3001,CP!N$9,PS!$I$5:$I$3001,CP!$N$8)+SUMIFS(PS!$K$5:$K$3001,PS!$E$5:$E$3001,CP!$M20,PS!$H$5:$H$3001,CP!N$9,PS!$J$5:$J$3001,CP!$N$8)),"")</f>
        <v/>
      </c>
      <c r="O20" s="37" t="str">
        <f>IF($G$7,IF($N$8="TẤT CẢ",SUMIFS(PS!$L$5:$L$3001,PS!$E$5:$E$3001,CP!$M20,PS!$H$5:$H$3001,CP!O$9)+SUMIFS(PS!$K$5:$K$3001,PS!$E$5:$E$3001,CP!$M20,PS!$H$5:$H$3001,CP!O$9),SUMIFS(PS!$L$5:$L$3001,PS!$E$5:$E$3001,CP!$M20,PS!$H$5:$H$3001,CP!O$9,PS!$I$5:$I$3001,CP!$N$8)+SUMIFS(PS!$K$5:$K$3001,PS!$E$5:$E$3001,CP!$M20,PS!$H$5:$H$3001,CP!O$9,PS!$J$5:$J$3001,CP!$N$8)),"")</f>
        <v/>
      </c>
      <c r="P20" s="37" t="str">
        <f>IF($G$7,IF($N$8="TẤT CẢ",SUMIFS(PS!$L$5:$L$3001,PS!$E$5:$E$3001,CP!$M20,PS!$H$5:$H$3001,CP!P$9)+SUMIFS(PS!$K$5:$K$3001,PS!$E$5:$E$3001,CP!$M20,PS!$H$5:$H$3001,CP!P$9),SUMIFS(PS!$L$5:$L$3001,PS!$E$5:$E$3001,CP!$M20,PS!$H$5:$H$3001,CP!P$9,PS!$I$5:$I$3001,CP!$N$8)+SUMIFS(PS!$K$5:$K$3001,PS!$E$5:$E$3001,CP!$M20,PS!$H$5:$H$3001,CP!P$9,PS!$J$5:$J$3001,CP!$N$8)),"")</f>
        <v/>
      </c>
      <c r="Q20" s="37" t="str">
        <f>IF($G$7,IF($N$8="TẤT CẢ",SUMIFS(PS!$L$5:$L$3001,PS!$E$5:$E$3001,CP!$M20,PS!$H$5:$H$3001,CP!Q$9)+SUMIFS(PS!$K$5:$K$3001,PS!$E$5:$E$3001,CP!$M20,PS!$H$5:$H$3001,CP!Q$9),SUMIFS(PS!$L$5:$L$3001,PS!$E$5:$E$3001,CP!$M20,PS!$H$5:$H$3001,CP!Q$9,PS!$I$5:$I$3001,CP!$N$8)+SUMIFS(PS!$K$5:$K$3001,PS!$E$5:$E$3001,CP!$M20,PS!$H$5:$H$3001,CP!Q$9,PS!$J$5:$J$3001,CP!$N$8)),"")</f>
        <v/>
      </c>
      <c r="R20" s="37" t="str">
        <f>IF($G$7,IF($N$8="TẤT CẢ",SUMIFS(PS!$L$5:$L$3001,PS!$E$5:$E$3001,CP!$M20,PS!$H$5:$H$3001,CP!R$9)+SUMIFS(PS!$K$5:$K$3001,PS!$E$5:$E$3001,CP!$M20,PS!$H$5:$H$3001,CP!R$9),SUMIFS(PS!$L$5:$L$3001,PS!$E$5:$E$3001,CP!$M20,PS!$H$5:$H$3001,CP!R$9,PS!$I$5:$I$3001,CP!$N$8)+SUMIFS(PS!$K$5:$K$3001,PS!$E$5:$E$3001,CP!$M20,PS!$H$5:$H$3001,CP!R$9,PS!$J$5:$J$3001,CP!$N$8)),"")</f>
        <v/>
      </c>
      <c r="S20" s="37" t="str">
        <f>IF($G$7,IF($N$8="TẤT CẢ",SUMIFS(PS!$L$5:$L$3001,PS!$E$5:$E$3001,CP!$M20,PS!$H$5:$H$3001,CP!S$9)+SUMIFS(PS!$K$5:$K$3001,PS!$E$5:$E$3001,CP!$M20,PS!$H$5:$H$3001,CP!S$9),SUMIFS(PS!$L$5:$L$3001,PS!$E$5:$E$3001,CP!$M20,PS!$H$5:$H$3001,CP!S$9,PS!$I$5:$I$3001,CP!$N$8)+SUMIFS(PS!$K$5:$K$3001,PS!$E$5:$E$3001,CP!$M20,PS!$H$5:$H$3001,CP!S$9,PS!$J$5:$J$3001,CP!$N$8)),"")</f>
        <v/>
      </c>
      <c r="T20" s="37" t="str">
        <f>IF($G$7,IF($N$8="TẤT CẢ",SUMIFS(PS!$L$5:$L$3001,PS!$E$5:$E$3001,CP!$M20,PS!$H$5:$H$3001,CP!T$9)+SUMIFS(PS!$K$5:$K$3001,PS!$E$5:$E$3001,CP!$M20,PS!$H$5:$H$3001,CP!T$9),SUMIFS(PS!$L$5:$L$3001,PS!$E$5:$E$3001,CP!$M20,PS!$H$5:$H$3001,CP!T$9,PS!$I$5:$I$3001,CP!$N$8)+SUMIFS(PS!$K$5:$K$3001,PS!$E$5:$E$3001,CP!$M20,PS!$H$5:$H$3001,CP!T$9,PS!$J$5:$J$3001,CP!$N$8)),"")</f>
        <v/>
      </c>
      <c r="U20" s="37" t="str">
        <f>IF($G$7,IF($N$8="TẤT CẢ",SUMIFS(PS!$L$5:$L$3001,PS!$E$5:$E$3001,CP!$M20,PS!$H$5:$H$3001,CP!U$9)+SUMIFS(PS!$K$5:$K$3001,PS!$E$5:$E$3001,CP!$M20,PS!$H$5:$H$3001,CP!U$9),SUMIFS(PS!$L$5:$L$3001,PS!$E$5:$E$3001,CP!$M20,PS!$H$5:$H$3001,CP!U$9,PS!$I$5:$I$3001,CP!$N$8)+SUMIFS(PS!$K$5:$K$3001,PS!$E$5:$E$3001,CP!$M20,PS!$H$5:$H$3001,CP!U$9,PS!$J$5:$J$3001,CP!$N$8)),"")</f>
        <v/>
      </c>
      <c r="V20" s="37" t="str">
        <f>IF($G$7,IF($N$8="TẤT CẢ",SUMIFS(PS!$L$5:$L$3001,PS!$E$5:$E$3001,CP!$M20,PS!$H$5:$H$3001,CP!V$9)+SUMIFS(PS!$K$5:$K$3001,PS!$E$5:$E$3001,CP!$M20,PS!$H$5:$H$3001,CP!V$9),SUMIFS(PS!$L$5:$L$3001,PS!$E$5:$E$3001,CP!$M20,PS!$H$5:$H$3001,CP!V$9,PS!$I$5:$I$3001,CP!$N$8)+SUMIFS(PS!$K$5:$K$3001,PS!$E$5:$E$3001,CP!$M20,PS!$H$5:$H$3001,CP!V$9,PS!$J$5:$J$3001,CP!$N$8)),"")</f>
        <v/>
      </c>
      <c r="W20" s="37" t="str">
        <f>IF($G$7,IF($N$8="TẤT CẢ",SUMIFS(PS!$L$5:$L$3001,PS!$E$5:$E$3001,CP!$M20,PS!$H$5:$H$3001,CP!W$9)+SUMIFS(PS!$K$5:$K$3001,PS!$E$5:$E$3001,CP!$M20,PS!$H$5:$H$3001,CP!W$9),SUMIFS(PS!$L$5:$L$3001,PS!$E$5:$E$3001,CP!$M20,PS!$H$5:$H$3001,CP!W$9,PS!$I$5:$I$3001,CP!$N$8)+SUMIFS(PS!$K$5:$K$3001,PS!$E$5:$E$3001,CP!$M20,PS!$H$5:$H$3001,CP!W$9,PS!$J$5:$J$3001,CP!$N$8)),"")</f>
        <v/>
      </c>
    </row>
    <row r="21" spans="1:23" x14ac:dyDescent="0.25">
      <c r="M21" s="15">
        <v>12</v>
      </c>
      <c r="N21" s="37" t="str">
        <f>IF($G$7,IF($N$8="TẤT CẢ",SUMIFS(PS!$L$5:$L$3001,PS!$E$5:$E$3001,CP!$M21,PS!$H$5:$H$3001,CP!N$9)+SUMIFS(PS!$K$5:$K$3001,PS!$E$5:$E$3001,CP!$M21,PS!$H$5:$H$3001,CP!N$9),SUMIFS(PS!$L$5:$L$3001,PS!$E$5:$E$3001,CP!$M21,PS!$H$5:$H$3001,CP!N$9,PS!$I$5:$I$3001,CP!$N$8)+SUMIFS(PS!$K$5:$K$3001,PS!$E$5:$E$3001,CP!$M21,PS!$H$5:$H$3001,CP!N$9,PS!$J$5:$J$3001,CP!$N$8)),"")</f>
        <v/>
      </c>
      <c r="O21" s="37" t="str">
        <f>IF($G$7,IF($N$8="TẤT CẢ",SUMIFS(PS!$L$5:$L$3001,PS!$E$5:$E$3001,CP!$M21,PS!$H$5:$H$3001,CP!O$9)+SUMIFS(PS!$K$5:$K$3001,PS!$E$5:$E$3001,CP!$M21,PS!$H$5:$H$3001,CP!O$9),SUMIFS(PS!$L$5:$L$3001,PS!$E$5:$E$3001,CP!$M21,PS!$H$5:$H$3001,CP!O$9,PS!$I$5:$I$3001,CP!$N$8)+SUMIFS(PS!$K$5:$K$3001,PS!$E$5:$E$3001,CP!$M21,PS!$H$5:$H$3001,CP!O$9,PS!$J$5:$J$3001,CP!$N$8)),"")</f>
        <v/>
      </c>
      <c r="P21" s="37" t="str">
        <f>IF($G$7,IF($N$8="TẤT CẢ",SUMIFS(PS!$L$5:$L$3001,PS!$E$5:$E$3001,CP!$M21,PS!$H$5:$H$3001,CP!P$9)+SUMIFS(PS!$K$5:$K$3001,PS!$E$5:$E$3001,CP!$M21,PS!$H$5:$H$3001,CP!P$9),SUMIFS(PS!$L$5:$L$3001,PS!$E$5:$E$3001,CP!$M21,PS!$H$5:$H$3001,CP!P$9,PS!$I$5:$I$3001,CP!$N$8)+SUMIFS(PS!$K$5:$K$3001,PS!$E$5:$E$3001,CP!$M21,PS!$H$5:$H$3001,CP!P$9,PS!$J$5:$J$3001,CP!$N$8)),"")</f>
        <v/>
      </c>
      <c r="Q21" s="37" t="str">
        <f>IF($G$7,IF($N$8="TẤT CẢ",SUMIFS(PS!$L$5:$L$3001,PS!$E$5:$E$3001,CP!$M21,PS!$H$5:$H$3001,CP!Q$9)+SUMIFS(PS!$K$5:$K$3001,PS!$E$5:$E$3001,CP!$M21,PS!$H$5:$H$3001,CP!Q$9),SUMIFS(PS!$L$5:$L$3001,PS!$E$5:$E$3001,CP!$M21,PS!$H$5:$H$3001,CP!Q$9,PS!$I$5:$I$3001,CP!$N$8)+SUMIFS(PS!$K$5:$K$3001,PS!$E$5:$E$3001,CP!$M21,PS!$H$5:$H$3001,CP!Q$9,PS!$J$5:$J$3001,CP!$N$8)),"")</f>
        <v/>
      </c>
      <c r="R21" s="37" t="str">
        <f>IF($G$7,IF($N$8="TẤT CẢ",SUMIFS(PS!$L$5:$L$3001,PS!$E$5:$E$3001,CP!$M21,PS!$H$5:$H$3001,CP!R$9)+SUMIFS(PS!$K$5:$K$3001,PS!$E$5:$E$3001,CP!$M21,PS!$H$5:$H$3001,CP!R$9),SUMIFS(PS!$L$5:$L$3001,PS!$E$5:$E$3001,CP!$M21,PS!$H$5:$H$3001,CP!R$9,PS!$I$5:$I$3001,CP!$N$8)+SUMIFS(PS!$K$5:$K$3001,PS!$E$5:$E$3001,CP!$M21,PS!$H$5:$H$3001,CP!R$9,PS!$J$5:$J$3001,CP!$N$8)),"")</f>
        <v/>
      </c>
      <c r="S21" s="37" t="str">
        <f>IF($G$7,IF($N$8="TẤT CẢ",SUMIFS(PS!$L$5:$L$3001,PS!$E$5:$E$3001,CP!$M21,PS!$H$5:$H$3001,CP!S$9)+SUMIFS(PS!$K$5:$K$3001,PS!$E$5:$E$3001,CP!$M21,PS!$H$5:$H$3001,CP!S$9),SUMIFS(PS!$L$5:$L$3001,PS!$E$5:$E$3001,CP!$M21,PS!$H$5:$H$3001,CP!S$9,PS!$I$5:$I$3001,CP!$N$8)+SUMIFS(PS!$K$5:$K$3001,PS!$E$5:$E$3001,CP!$M21,PS!$H$5:$H$3001,CP!S$9,PS!$J$5:$J$3001,CP!$N$8)),"")</f>
        <v/>
      </c>
      <c r="T21" s="37" t="str">
        <f>IF($G$7,IF($N$8="TẤT CẢ",SUMIFS(PS!$L$5:$L$3001,PS!$E$5:$E$3001,CP!$M21,PS!$H$5:$H$3001,CP!T$9)+SUMIFS(PS!$K$5:$K$3001,PS!$E$5:$E$3001,CP!$M21,PS!$H$5:$H$3001,CP!T$9),SUMIFS(PS!$L$5:$L$3001,PS!$E$5:$E$3001,CP!$M21,PS!$H$5:$H$3001,CP!T$9,PS!$I$5:$I$3001,CP!$N$8)+SUMIFS(PS!$K$5:$K$3001,PS!$E$5:$E$3001,CP!$M21,PS!$H$5:$H$3001,CP!T$9,PS!$J$5:$J$3001,CP!$N$8)),"")</f>
        <v/>
      </c>
      <c r="U21" s="37" t="str">
        <f>IF($G$7,IF($N$8="TẤT CẢ",SUMIFS(PS!$L$5:$L$3001,PS!$E$5:$E$3001,CP!$M21,PS!$H$5:$H$3001,CP!U$9)+SUMIFS(PS!$K$5:$K$3001,PS!$E$5:$E$3001,CP!$M21,PS!$H$5:$H$3001,CP!U$9),SUMIFS(PS!$L$5:$L$3001,PS!$E$5:$E$3001,CP!$M21,PS!$H$5:$H$3001,CP!U$9,PS!$I$5:$I$3001,CP!$N$8)+SUMIFS(PS!$K$5:$K$3001,PS!$E$5:$E$3001,CP!$M21,PS!$H$5:$H$3001,CP!U$9,PS!$J$5:$J$3001,CP!$N$8)),"")</f>
        <v/>
      </c>
      <c r="V21" s="37" t="str">
        <f>IF($G$7,IF($N$8="TẤT CẢ",SUMIFS(PS!$L$5:$L$3001,PS!$E$5:$E$3001,CP!$M21,PS!$H$5:$H$3001,CP!V$9)+SUMIFS(PS!$K$5:$K$3001,PS!$E$5:$E$3001,CP!$M21,PS!$H$5:$H$3001,CP!V$9),SUMIFS(PS!$L$5:$L$3001,PS!$E$5:$E$3001,CP!$M21,PS!$H$5:$H$3001,CP!V$9,PS!$I$5:$I$3001,CP!$N$8)+SUMIFS(PS!$K$5:$K$3001,PS!$E$5:$E$3001,CP!$M21,PS!$H$5:$H$3001,CP!V$9,PS!$J$5:$J$3001,CP!$N$8)),"")</f>
        <v/>
      </c>
      <c r="W21" s="37" t="str">
        <f>IF($G$7,IF($N$8="TẤT CẢ",SUMIFS(PS!$L$5:$L$3001,PS!$E$5:$E$3001,CP!$M21,PS!$H$5:$H$3001,CP!W$9)+SUMIFS(PS!$K$5:$K$3001,PS!$E$5:$E$3001,CP!$M21,PS!$H$5:$H$3001,CP!W$9),SUMIFS(PS!$L$5:$L$3001,PS!$E$5:$E$3001,CP!$M21,PS!$H$5:$H$3001,CP!W$9,PS!$I$5:$I$3001,CP!$N$8)+SUMIFS(PS!$K$5:$K$3001,PS!$E$5:$E$3001,CP!$M21,PS!$H$5:$H$3001,CP!W$9,PS!$J$5:$J$3001,CP!$N$8)),"")</f>
        <v/>
      </c>
    </row>
    <row r="22" spans="1:23" x14ac:dyDescent="0.25">
      <c r="M22" s="15">
        <v>13</v>
      </c>
      <c r="N22" s="37">
        <f>SUM(N10:N21)</f>
        <v>0</v>
      </c>
      <c r="O22" s="37">
        <f t="shared" ref="O22:W22" si="3">SUM(O10:O21)</f>
        <v>0</v>
      </c>
      <c r="P22" s="37">
        <f t="shared" si="3"/>
        <v>0</v>
      </c>
      <c r="Q22" s="37">
        <f t="shared" si="3"/>
        <v>0</v>
      </c>
      <c r="R22" s="37">
        <f t="shared" si="3"/>
        <v>0</v>
      </c>
      <c r="S22" s="37">
        <f t="shared" si="3"/>
        <v>0</v>
      </c>
      <c r="T22" s="37">
        <f t="shared" si="3"/>
        <v>0</v>
      </c>
      <c r="U22" s="37">
        <f t="shared" si="3"/>
        <v>0</v>
      </c>
      <c r="V22" s="37">
        <f t="shared" si="3"/>
        <v>0</v>
      </c>
      <c r="W22" s="37">
        <f t="shared" si="3"/>
        <v>0</v>
      </c>
    </row>
    <row r="23" spans="1:23" x14ac:dyDescent="0.25">
      <c r="N23" s="15">
        <v>1</v>
      </c>
      <c r="O23" s="15">
        <v>2</v>
      </c>
      <c r="P23" s="15">
        <v>3</v>
      </c>
      <c r="Q23" s="15">
        <v>4</v>
      </c>
      <c r="R23" s="15">
        <v>5</v>
      </c>
      <c r="S23" s="15">
        <v>6</v>
      </c>
      <c r="T23" s="15">
        <v>7</v>
      </c>
      <c r="U23" s="15">
        <v>8</v>
      </c>
      <c r="V23" s="15">
        <v>9</v>
      </c>
      <c r="W23" s="15">
        <v>10</v>
      </c>
    </row>
  </sheetData>
  <mergeCells count="1">
    <mergeCell ref="E3:J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Drop Down 1">
              <controlPr defaultSize="0" autoLine="0" autoPict="0">
                <anchor moveWithCells="1">
                  <from>
                    <xdr:col>5</xdr:col>
                    <xdr:colOff>400050</xdr:colOff>
                    <xdr:row>4</xdr:row>
                    <xdr:rowOff>19050</xdr:rowOff>
                  </from>
                  <to>
                    <xdr:col>7</xdr:col>
                    <xdr:colOff>57150</xdr:colOff>
                    <xdr:row>5</xdr:row>
                    <xdr:rowOff>38100</xdr:rowOff>
                  </to>
                </anchor>
              </controlPr>
            </control>
          </mc:Choice>
        </mc:AlternateContent>
        <mc:AlternateContent xmlns:mc="http://schemas.openxmlformats.org/markup-compatibility/2006">
          <mc:Choice Requires="x14">
            <control shapeId="22530" r:id="rId4" name="Drop Down 2">
              <controlPr defaultSize="0" autoLine="0" autoPict="0">
                <anchor moveWithCells="1">
                  <from>
                    <xdr:col>9</xdr:col>
                    <xdr:colOff>28575</xdr:colOff>
                    <xdr:row>4</xdr:row>
                    <xdr:rowOff>38100</xdr:rowOff>
                  </from>
                  <to>
                    <xdr:col>9</xdr:col>
                    <xdr:colOff>1143000</xdr:colOff>
                    <xdr:row>5</xdr:row>
                    <xdr:rowOff>47625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6</xdr:col>
                    <xdr:colOff>95250</xdr:colOff>
                    <xdr:row>5</xdr:row>
                    <xdr:rowOff>152400</xdr:rowOff>
                  </from>
                  <to>
                    <xdr:col>7</xdr:col>
                    <xdr:colOff>600075</xdr:colOff>
                    <xdr:row>7</xdr:row>
                    <xdr:rowOff>9525</xdr:rowOff>
                  </to>
                </anchor>
              </controlPr>
            </control>
          </mc:Choice>
        </mc:AlternateContent>
        <mc:AlternateContent xmlns:mc="http://schemas.openxmlformats.org/markup-compatibility/2006">
          <mc:Choice Requires="x14">
            <control shapeId="22532" r:id="rId6" name="Drop Down 4">
              <controlPr defaultSize="0" autoLine="0" autoPict="0">
                <anchor moveWithCells="1">
                  <from>
                    <xdr:col>5</xdr:col>
                    <xdr:colOff>19050</xdr:colOff>
                    <xdr:row>5</xdr:row>
                    <xdr:rowOff>180975</xdr:rowOff>
                  </from>
                  <to>
                    <xdr:col>6</xdr:col>
                    <xdr:colOff>0</xdr:colOff>
                    <xdr:row>7</xdr:row>
                    <xdr:rowOff>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26</xdr:col>
                    <xdr:colOff>28575</xdr:colOff>
                    <xdr:row>1</xdr:row>
                    <xdr:rowOff>9525</xdr:rowOff>
                  </from>
                  <to>
                    <xdr:col>27</xdr:col>
                    <xdr:colOff>361950</xdr:colOff>
                    <xdr:row>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
  <sheetViews>
    <sheetView workbookViewId="0">
      <pane xSplit="26" ySplit="15" topLeftCell="AA16" activePane="bottomRight" state="frozen"/>
      <selection pane="topRight" activeCell="AA1" sqref="AA1"/>
      <selection pane="bottomLeft" activeCell="A16" sqref="A16"/>
      <selection pane="bottomRight"/>
    </sheetView>
  </sheetViews>
  <sheetFormatPr defaultRowHeight="15" x14ac:dyDescent="0.25"/>
  <cols>
    <col min="1" max="1" width="9.140625" style="15"/>
    <col min="2" max="4" width="9.140625" style="15" hidden="1" customWidth="1"/>
    <col min="5" max="5" width="19.42578125" style="15" customWidth="1"/>
    <col min="6" max="6" width="14.42578125" style="15" customWidth="1"/>
    <col min="7" max="7" width="8.5703125" style="15" customWidth="1"/>
    <col min="8" max="11" width="9.140625" style="15"/>
    <col min="12" max="12" width="0" style="15" hidden="1" customWidth="1"/>
    <col min="13" max="17" width="9.140625" style="15" hidden="1" customWidth="1"/>
    <col min="18" max="20" width="9.140625" style="15"/>
    <col min="21" max="21" width="10.140625" style="15" bestFit="1" customWidth="1"/>
    <col min="22" max="16384" width="9.140625" style="15"/>
  </cols>
  <sheetData>
    <row r="1" spans="1:22" x14ac:dyDescent="0.25">
      <c r="A1" s="24" t="str">
        <f>DN!$C$5</f>
        <v>Kế toán giá thành</v>
      </c>
      <c r="T1" s="28">
        <f>NAM!$C$5</f>
        <v>2016</v>
      </c>
      <c r="U1" s="28" t="b">
        <f t="array" ref="U1:U4">IF($R$2,INDEX($E$10:$E$13,0,0))</f>
        <v>0</v>
      </c>
      <c r="V1" s="38" t="str">
        <f t="array" ref="V1:V4">IF($R$2,INDEX($F$10:$F$13,0,0),"")</f>
        <v/>
      </c>
    </row>
    <row r="2" spans="1:22" x14ac:dyDescent="0.25">
      <c r="A2" s="15" t="str">
        <f>DN!$C$6</f>
        <v>https://www.facebook.com/ketoangiathanh</v>
      </c>
      <c r="R2" s="28" t="b">
        <v>0</v>
      </c>
      <c r="T2" s="28"/>
      <c r="U2" s="28" t="b">
        <v>0</v>
      </c>
      <c r="V2" s="38" t="str">
        <v/>
      </c>
    </row>
    <row r="3" spans="1:22" x14ac:dyDescent="0.25">
      <c r="T3" s="28"/>
      <c r="U3" s="28" t="b">
        <v>0</v>
      </c>
      <c r="V3" s="38" t="str">
        <v/>
      </c>
    </row>
    <row r="4" spans="1:22" ht="18.75" x14ac:dyDescent="0.3">
      <c r="E4" s="65" t="s">
        <v>113</v>
      </c>
      <c r="F4" s="65"/>
      <c r="G4" s="65"/>
      <c r="H4" s="65"/>
      <c r="I4" s="65"/>
      <c r="J4" s="65"/>
      <c r="T4" s="28"/>
      <c r="U4" s="28" t="b">
        <v>0</v>
      </c>
      <c r="V4" s="38" t="str">
        <v/>
      </c>
    </row>
    <row r="5" spans="1:22" x14ac:dyDescent="0.25">
      <c r="F5" s="15" t="s">
        <v>114</v>
      </c>
      <c r="G5" s="15">
        <v>5</v>
      </c>
      <c r="J5" s="15" t="s">
        <v>58</v>
      </c>
      <c r="K5" s="15">
        <v>13</v>
      </c>
    </row>
    <row r="7" spans="1:22" x14ac:dyDescent="0.25">
      <c r="F7" s="15" t="s">
        <v>115</v>
      </c>
      <c r="G7" s="15">
        <v>6</v>
      </c>
      <c r="K7" s="28" t="b">
        <v>0</v>
      </c>
    </row>
    <row r="8" spans="1:22" x14ac:dyDescent="0.25">
      <c r="N8" s="15" t="str">
        <f>INDEX(Table2[Column1],$G$7,0)</f>
        <v>TẤT CẢ</v>
      </c>
    </row>
    <row r="9" spans="1:22" x14ac:dyDescent="0.25">
      <c r="A9" s="30" t="s">
        <v>91</v>
      </c>
      <c r="B9" s="30"/>
      <c r="C9" s="30"/>
      <c r="D9" s="30"/>
      <c r="E9" s="30" t="s">
        <v>116</v>
      </c>
      <c r="F9" s="30" t="s">
        <v>27</v>
      </c>
      <c r="N9" s="15" t="str">
        <f t="array" ref="N9:Q9">TRANSPOSE($C$10:$C$13)</f>
        <v>Khách hàng (C.Nợ)</v>
      </c>
      <c r="O9" s="15" t="str">
        <v>Nhân viên (Phạt, T.ứng)</v>
      </c>
      <c r="P9" s="15" t="str">
        <v>Chuyển/Rút</v>
      </c>
      <c r="Q9" s="15" t="str">
        <v>Khác</v>
      </c>
    </row>
    <row r="10" spans="1:22" x14ac:dyDescent="0.25">
      <c r="A10" s="30"/>
      <c r="B10" s="30">
        <v>1</v>
      </c>
      <c r="C10" s="30" t="str">
        <f>GD!A4</f>
        <v>Khách hàng (C.Nợ)</v>
      </c>
      <c r="D10" s="30" t="str">
        <f>IF($G$5=5,C10,VLOOKUP($G$5,$B$10:$D$14,2,0))</f>
        <v>Khách hàng (C.Nợ)</v>
      </c>
      <c r="E10" s="30" t="str">
        <f>IF(COUNTIF($D$10:$D$13,D10)&gt;1,$D$10,D10)</f>
        <v>Khách hàng (C.Nợ)</v>
      </c>
      <c r="F10" s="31">
        <f ca="1">IF(E10="","",OFFSET(INDIRECT(ADDRESS(9,13+HLOOKUP(E10,$N$9:$Q$23,15,0))),$K$5,0,1,1))</f>
        <v>0</v>
      </c>
      <c r="M10" s="15">
        <v>1</v>
      </c>
      <c r="N10" s="15" t="str">
        <f>IF($K$7,IF($N$8="TẤT CẢ",SUMIFS(PS!$K$5:$K$3001,PS!$E$5:$E$3001,THU!$M10,PS!$H$5:$H$3001,THU!N$9)+SUMIFS(PS!$L$5:$L$3001,PS!$E$5:$E$3001,THU!$M10,PS!$H$5:$H$3001,THU!N$9),SUMIFS(PS!$K$5:$K$3001,PS!$E$5:$E$3001,THU!$M10,PS!$H$5:$H$3001,THU!N$9,PS!$I$5:$I$3001,THU!$N$8)+SUMIFS(PS!$L$5:$L$3001,PS!$E$5:$E$3001,THU!$M10,PS!$H$5:$H$3001,THU!N$9,PS!$J$5:$J$3001,THU!$N$8)),"")</f>
        <v/>
      </c>
      <c r="O10" s="15" t="str">
        <f>IF($K$7,IF($N$8="TẤT CẢ",SUMIFS(PS!$K$5:$K$3001,PS!$E$5:$E$3001,THU!$M10,PS!$H$5:$H$3001,THU!O$9)+SUMIFS(PS!$L$5:$L$3001,PS!$E$5:$E$3001,THU!$M10,PS!$H$5:$H$3001,THU!O$9),SUMIFS(PS!$K$5:$K$3001,PS!$E$5:$E$3001,THU!$M10,PS!$H$5:$H$3001,THU!O$9,PS!$I$5:$I$3001,THU!$N$8)+SUMIFS(PS!$L$5:$L$3001,PS!$E$5:$E$3001,THU!$M10,PS!$H$5:$H$3001,THU!O$9,PS!$J$5:$J$3001,THU!$N$8)),"")</f>
        <v/>
      </c>
      <c r="P10" s="15" t="str">
        <f>IF($K$7,IF($N$8="TẤT CẢ",SUMIFS(PS!$K$5:$K$3001,PS!$E$5:$E$3001,THU!$M10,PS!$H$5:$H$3001,THU!P$9)+SUMIFS(PS!$L$5:$L$3001,PS!$E$5:$E$3001,THU!$M10,PS!$H$5:$H$3001,THU!P$9),SUMIFS(PS!$K$5:$K$3001,PS!$E$5:$E$3001,THU!$M10,PS!$H$5:$H$3001,THU!P$9,PS!$I$5:$I$3001,THU!$N$8)+SUMIFS(PS!$L$5:$L$3001,PS!$E$5:$E$3001,THU!$M10,PS!$H$5:$H$3001,THU!P$9,PS!$J$5:$J$3001,THU!$N$8)),"")</f>
        <v/>
      </c>
      <c r="Q10" s="15" t="str">
        <f>IF($K$7,IF($N$8="TẤT CẢ",SUMIFS(PS!$K$5:$K$3001,PS!$E$5:$E$3001,THU!$M10,PS!$H$5:$H$3001,THU!Q$9)+SUMIFS(PS!$L$5:$L$3001,PS!$E$5:$E$3001,THU!$M10,PS!$H$5:$H$3001,THU!Q$9),SUMIFS(PS!$K$5:$K$3001,PS!$E$5:$E$3001,THU!$M10,PS!$H$5:$H$3001,THU!Q$9,PS!$I$5:$I$3001,THU!$N$8)+SUMIFS(PS!$L$5:$L$3001,PS!$E$5:$E$3001,THU!$M10,PS!$H$5:$H$3001,THU!Q$9,PS!$J$5:$J$3001,THU!$N$8)),"")</f>
        <v/>
      </c>
    </row>
    <row r="11" spans="1:22" x14ac:dyDescent="0.25">
      <c r="A11" s="30"/>
      <c r="B11" s="30">
        <v>2</v>
      </c>
      <c r="C11" s="30" t="str">
        <f>GD!A5</f>
        <v>Nhân viên (Phạt, T.ứng)</v>
      </c>
      <c r="D11" s="30" t="str">
        <f t="shared" ref="D11:D13" si="0">IF($G$5=5,C11,VLOOKUP($G$5,$B$10:$D$14,2,0))</f>
        <v>Nhân viên (Phạt, T.ứng)</v>
      </c>
      <c r="E11" s="30" t="str">
        <f>IF(COUNTIF($D$10:$D$13,D11)&gt;1,"",D11)</f>
        <v>Nhân viên (Phạt, T.ứng)</v>
      </c>
      <c r="F11" s="31">
        <f t="shared" ref="F11:F13" ca="1" si="1">IF(E11="","",OFFSET(INDIRECT(ADDRESS(9,13+HLOOKUP(E11,$N$9:$Q$23,15,0))),$K$5,0,1,1))</f>
        <v>0</v>
      </c>
      <c r="M11" s="15">
        <v>2</v>
      </c>
      <c r="N11" s="15" t="str">
        <f>IF($K$7,IF($N$8="TẤT CẢ",SUMIFS(PS!$K$5:$K$3001,PS!$E$5:$E$3001,THU!$M11,PS!$H$5:$H$3001,THU!N$9)+SUMIFS(PS!$L$5:$L$3001,PS!$E$5:$E$3001,THU!$M11,PS!$H$5:$H$3001,THU!N$9),SUMIFS(PS!$K$5:$K$3001,PS!$E$5:$E$3001,THU!$M11,PS!$H$5:$H$3001,THU!N$9,PS!$I$5:$I$3001,THU!$N$8)+SUMIFS(PS!$L$5:$L$3001,PS!$E$5:$E$3001,THU!$M11,PS!$H$5:$H$3001,THU!N$9,PS!$J$5:$J$3001,THU!$N$8)),"")</f>
        <v/>
      </c>
      <c r="O11" s="15" t="str">
        <f>IF($K$7,IF($N$8="TẤT CẢ",SUMIFS(PS!$K$5:$K$3001,PS!$E$5:$E$3001,THU!$M11,PS!$H$5:$H$3001,THU!O$9)+SUMIFS(PS!$L$5:$L$3001,PS!$E$5:$E$3001,THU!$M11,PS!$H$5:$H$3001,THU!O$9),SUMIFS(PS!$K$5:$K$3001,PS!$E$5:$E$3001,THU!$M11,PS!$H$5:$H$3001,THU!O$9,PS!$I$5:$I$3001,THU!$N$8)+SUMIFS(PS!$L$5:$L$3001,PS!$E$5:$E$3001,THU!$M11,PS!$H$5:$H$3001,THU!O$9,PS!$J$5:$J$3001,THU!$N$8)),"")</f>
        <v/>
      </c>
      <c r="P11" s="15" t="str">
        <f>IF($K$7,IF($N$8="TẤT CẢ",SUMIFS(PS!$K$5:$K$3001,PS!$E$5:$E$3001,THU!$M11,PS!$H$5:$H$3001,THU!P$9)+SUMIFS(PS!$L$5:$L$3001,PS!$E$5:$E$3001,THU!$M11,PS!$H$5:$H$3001,THU!P$9),SUMIFS(PS!$K$5:$K$3001,PS!$E$5:$E$3001,THU!$M11,PS!$H$5:$H$3001,THU!P$9,PS!$I$5:$I$3001,THU!$N$8)+SUMIFS(PS!$L$5:$L$3001,PS!$E$5:$E$3001,THU!$M11,PS!$H$5:$H$3001,THU!P$9,PS!$J$5:$J$3001,THU!$N$8)),"")</f>
        <v/>
      </c>
      <c r="Q11" s="15" t="str">
        <f>IF($K$7,IF($N$8="TẤT CẢ",SUMIFS(PS!$K$5:$K$3001,PS!$E$5:$E$3001,THU!$M11,PS!$H$5:$H$3001,THU!Q$9)+SUMIFS(PS!$L$5:$L$3001,PS!$E$5:$E$3001,THU!$M11,PS!$H$5:$H$3001,THU!Q$9),SUMIFS(PS!$K$5:$K$3001,PS!$E$5:$E$3001,THU!$M11,PS!$H$5:$H$3001,THU!Q$9,PS!$I$5:$I$3001,THU!$N$8)+SUMIFS(PS!$L$5:$L$3001,PS!$E$5:$E$3001,THU!$M11,PS!$H$5:$H$3001,THU!Q$9,PS!$J$5:$J$3001,THU!$N$8)),"")</f>
        <v/>
      </c>
    </row>
    <row r="12" spans="1:22" x14ac:dyDescent="0.25">
      <c r="A12" s="30"/>
      <c r="B12" s="30">
        <v>3</v>
      </c>
      <c r="C12" s="30" t="str">
        <f>GD!A6</f>
        <v>Chuyển/Rút</v>
      </c>
      <c r="D12" s="30" t="str">
        <f t="shared" si="0"/>
        <v>Chuyển/Rút</v>
      </c>
      <c r="E12" s="30" t="str">
        <f t="shared" ref="E12:E13" si="2">IF(COUNTIF($D$10:$D$13,D12)&gt;1,"",D12)</f>
        <v>Chuyển/Rút</v>
      </c>
      <c r="F12" s="31">
        <f t="shared" ca="1" si="1"/>
        <v>0</v>
      </c>
      <c r="M12" s="15">
        <v>3</v>
      </c>
      <c r="N12" s="15" t="str">
        <f>IF($K$7,IF($N$8="TẤT CẢ",SUMIFS(PS!$K$5:$K$3001,PS!$E$5:$E$3001,THU!$M12,PS!$H$5:$H$3001,THU!N$9)+SUMIFS(PS!$L$5:$L$3001,PS!$E$5:$E$3001,THU!$M12,PS!$H$5:$H$3001,THU!N$9),SUMIFS(PS!$K$5:$K$3001,PS!$E$5:$E$3001,THU!$M12,PS!$H$5:$H$3001,THU!N$9,PS!$I$5:$I$3001,THU!$N$8)+SUMIFS(PS!$L$5:$L$3001,PS!$E$5:$E$3001,THU!$M12,PS!$H$5:$H$3001,THU!N$9,PS!$J$5:$J$3001,THU!$N$8)),"")</f>
        <v/>
      </c>
      <c r="O12" s="15" t="str">
        <f>IF($K$7,IF($N$8="TẤT CẢ",SUMIFS(PS!$K$5:$K$3001,PS!$E$5:$E$3001,THU!$M12,PS!$H$5:$H$3001,THU!O$9)+SUMIFS(PS!$L$5:$L$3001,PS!$E$5:$E$3001,THU!$M12,PS!$H$5:$H$3001,THU!O$9),SUMIFS(PS!$K$5:$K$3001,PS!$E$5:$E$3001,THU!$M12,PS!$H$5:$H$3001,THU!O$9,PS!$I$5:$I$3001,THU!$N$8)+SUMIFS(PS!$L$5:$L$3001,PS!$E$5:$E$3001,THU!$M12,PS!$H$5:$H$3001,THU!O$9,PS!$J$5:$J$3001,THU!$N$8)),"")</f>
        <v/>
      </c>
      <c r="P12" s="15" t="str">
        <f>IF($K$7,IF($N$8="TẤT CẢ",SUMIFS(PS!$K$5:$K$3001,PS!$E$5:$E$3001,THU!$M12,PS!$H$5:$H$3001,THU!P$9)+SUMIFS(PS!$L$5:$L$3001,PS!$E$5:$E$3001,THU!$M12,PS!$H$5:$H$3001,THU!P$9),SUMIFS(PS!$K$5:$K$3001,PS!$E$5:$E$3001,THU!$M12,PS!$H$5:$H$3001,THU!P$9,PS!$I$5:$I$3001,THU!$N$8)+SUMIFS(PS!$L$5:$L$3001,PS!$E$5:$E$3001,THU!$M12,PS!$H$5:$H$3001,THU!P$9,PS!$J$5:$J$3001,THU!$N$8)),"")</f>
        <v/>
      </c>
      <c r="Q12" s="15" t="str">
        <f>IF($K$7,IF($N$8="TẤT CẢ",SUMIFS(PS!$K$5:$K$3001,PS!$E$5:$E$3001,THU!$M12,PS!$H$5:$H$3001,THU!Q$9)+SUMIFS(PS!$L$5:$L$3001,PS!$E$5:$E$3001,THU!$M12,PS!$H$5:$H$3001,THU!Q$9),SUMIFS(PS!$K$5:$K$3001,PS!$E$5:$E$3001,THU!$M12,PS!$H$5:$H$3001,THU!Q$9,PS!$I$5:$I$3001,THU!$N$8)+SUMIFS(PS!$L$5:$L$3001,PS!$E$5:$E$3001,THU!$M12,PS!$H$5:$H$3001,THU!Q$9,PS!$J$5:$J$3001,THU!$N$8)),"")</f>
        <v/>
      </c>
    </row>
    <row r="13" spans="1:22" x14ac:dyDescent="0.25">
      <c r="A13" s="30"/>
      <c r="B13" s="30">
        <v>4</v>
      </c>
      <c r="C13" s="30" t="str">
        <f>GD!A7</f>
        <v>Khác</v>
      </c>
      <c r="D13" s="30" t="str">
        <f t="shared" si="0"/>
        <v>Khác</v>
      </c>
      <c r="E13" s="30" t="str">
        <f t="shared" si="2"/>
        <v>Khác</v>
      </c>
      <c r="F13" s="31">
        <f t="shared" ca="1" si="1"/>
        <v>0</v>
      </c>
      <c r="M13" s="15">
        <v>4</v>
      </c>
      <c r="N13" s="15" t="str">
        <f>IF($K$7,IF($N$8="TẤT CẢ",SUMIFS(PS!$K$5:$K$3001,PS!$E$5:$E$3001,THU!$M13,PS!$H$5:$H$3001,THU!N$9)+SUMIFS(PS!$L$5:$L$3001,PS!$E$5:$E$3001,THU!$M13,PS!$H$5:$H$3001,THU!N$9),SUMIFS(PS!$K$5:$K$3001,PS!$E$5:$E$3001,THU!$M13,PS!$H$5:$H$3001,THU!N$9,PS!$I$5:$I$3001,THU!$N$8)+SUMIFS(PS!$L$5:$L$3001,PS!$E$5:$E$3001,THU!$M13,PS!$H$5:$H$3001,THU!N$9,PS!$J$5:$J$3001,THU!$N$8)),"")</f>
        <v/>
      </c>
      <c r="O13" s="15" t="str">
        <f>IF($K$7,IF($N$8="TẤT CẢ",SUMIFS(PS!$K$5:$K$3001,PS!$E$5:$E$3001,THU!$M13,PS!$H$5:$H$3001,THU!O$9)+SUMIFS(PS!$L$5:$L$3001,PS!$E$5:$E$3001,THU!$M13,PS!$H$5:$H$3001,THU!O$9),SUMIFS(PS!$K$5:$K$3001,PS!$E$5:$E$3001,THU!$M13,PS!$H$5:$H$3001,THU!O$9,PS!$I$5:$I$3001,THU!$N$8)+SUMIFS(PS!$L$5:$L$3001,PS!$E$5:$E$3001,THU!$M13,PS!$H$5:$H$3001,THU!O$9,PS!$J$5:$J$3001,THU!$N$8)),"")</f>
        <v/>
      </c>
      <c r="P13" s="15" t="str">
        <f>IF($K$7,IF($N$8="TẤT CẢ",SUMIFS(PS!$K$5:$K$3001,PS!$E$5:$E$3001,THU!$M13,PS!$H$5:$H$3001,THU!P$9)+SUMIFS(PS!$L$5:$L$3001,PS!$E$5:$E$3001,THU!$M13,PS!$H$5:$H$3001,THU!P$9),SUMIFS(PS!$K$5:$K$3001,PS!$E$5:$E$3001,THU!$M13,PS!$H$5:$H$3001,THU!P$9,PS!$I$5:$I$3001,THU!$N$8)+SUMIFS(PS!$L$5:$L$3001,PS!$E$5:$E$3001,THU!$M13,PS!$H$5:$H$3001,THU!P$9,PS!$J$5:$J$3001,THU!$N$8)),"")</f>
        <v/>
      </c>
      <c r="Q13" s="15" t="str">
        <f>IF($K$7,IF($N$8="TẤT CẢ",SUMIFS(PS!$K$5:$K$3001,PS!$E$5:$E$3001,THU!$M13,PS!$H$5:$H$3001,THU!Q$9)+SUMIFS(PS!$L$5:$L$3001,PS!$E$5:$E$3001,THU!$M13,PS!$H$5:$H$3001,THU!Q$9),SUMIFS(PS!$K$5:$K$3001,PS!$E$5:$E$3001,THU!$M13,PS!$H$5:$H$3001,THU!Q$9,PS!$I$5:$I$3001,THU!$N$8)+SUMIFS(PS!$L$5:$L$3001,PS!$E$5:$E$3001,THU!$M13,PS!$H$5:$H$3001,THU!Q$9,PS!$J$5:$J$3001,THU!$N$8)),"")</f>
        <v/>
      </c>
    </row>
    <row r="14" spans="1:22" x14ac:dyDescent="0.25">
      <c r="A14" s="40"/>
      <c r="B14" s="40"/>
      <c r="C14" s="40"/>
      <c r="D14" s="40"/>
      <c r="E14" s="40"/>
      <c r="F14" s="40"/>
      <c r="M14" s="15">
        <v>5</v>
      </c>
      <c r="N14" s="15" t="str">
        <f>IF($K$7,IF($N$8="TẤT CẢ",SUMIFS(PS!$K$5:$K$3001,PS!$E$5:$E$3001,THU!$M14,PS!$H$5:$H$3001,THU!N$9)+SUMIFS(PS!$L$5:$L$3001,PS!$E$5:$E$3001,THU!$M14,PS!$H$5:$H$3001,THU!N$9),SUMIFS(PS!$K$5:$K$3001,PS!$E$5:$E$3001,THU!$M14,PS!$H$5:$H$3001,THU!N$9,PS!$I$5:$I$3001,THU!$N$8)+SUMIFS(PS!$L$5:$L$3001,PS!$E$5:$E$3001,THU!$M14,PS!$H$5:$H$3001,THU!N$9,PS!$J$5:$J$3001,THU!$N$8)),"")</f>
        <v/>
      </c>
      <c r="O14" s="15" t="str">
        <f>IF($K$7,IF($N$8="TẤT CẢ",SUMIFS(PS!$K$5:$K$3001,PS!$E$5:$E$3001,THU!$M14,PS!$H$5:$H$3001,THU!O$9)+SUMIFS(PS!$L$5:$L$3001,PS!$E$5:$E$3001,THU!$M14,PS!$H$5:$H$3001,THU!O$9),SUMIFS(PS!$K$5:$K$3001,PS!$E$5:$E$3001,THU!$M14,PS!$H$5:$H$3001,THU!O$9,PS!$I$5:$I$3001,THU!$N$8)+SUMIFS(PS!$L$5:$L$3001,PS!$E$5:$E$3001,THU!$M14,PS!$H$5:$H$3001,THU!O$9,PS!$J$5:$J$3001,THU!$N$8)),"")</f>
        <v/>
      </c>
      <c r="P14" s="15" t="str">
        <f>IF($K$7,IF($N$8="TẤT CẢ",SUMIFS(PS!$K$5:$K$3001,PS!$E$5:$E$3001,THU!$M14,PS!$H$5:$H$3001,THU!P$9)+SUMIFS(PS!$L$5:$L$3001,PS!$E$5:$E$3001,THU!$M14,PS!$H$5:$H$3001,THU!P$9),SUMIFS(PS!$K$5:$K$3001,PS!$E$5:$E$3001,THU!$M14,PS!$H$5:$H$3001,THU!P$9,PS!$I$5:$I$3001,THU!$N$8)+SUMIFS(PS!$L$5:$L$3001,PS!$E$5:$E$3001,THU!$M14,PS!$H$5:$H$3001,THU!P$9,PS!$J$5:$J$3001,THU!$N$8)),"")</f>
        <v/>
      </c>
      <c r="Q14" s="15" t="str">
        <f>IF($K$7,IF($N$8="TẤT CẢ",SUMIFS(PS!$K$5:$K$3001,PS!$E$5:$E$3001,THU!$M14,PS!$H$5:$H$3001,THU!Q$9)+SUMIFS(PS!$L$5:$L$3001,PS!$E$5:$E$3001,THU!$M14,PS!$H$5:$H$3001,THU!Q$9),SUMIFS(PS!$K$5:$K$3001,PS!$E$5:$E$3001,THU!$M14,PS!$H$5:$H$3001,THU!Q$9,PS!$I$5:$I$3001,THU!$N$8)+SUMIFS(PS!$L$5:$L$3001,PS!$E$5:$E$3001,THU!$M14,PS!$H$5:$H$3001,THU!Q$9,PS!$J$5:$J$3001,THU!$N$8)),"")</f>
        <v/>
      </c>
    </row>
    <row r="15" spans="1:22" x14ac:dyDescent="0.25">
      <c r="M15" s="15">
        <v>6</v>
      </c>
      <c r="N15" s="15" t="str">
        <f>IF($K$7,IF($N$8="TẤT CẢ",SUMIFS(PS!$K$5:$K$3001,PS!$E$5:$E$3001,THU!$M15,PS!$H$5:$H$3001,THU!N$9)+SUMIFS(PS!$L$5:$L$3001,PS!$E$5:$E$3001,THU!$M15,PS!$H$5:$H$3001,THU!N$9),SUMIFS(PS!$K$5:$K$3001,PS!$E$5:$E$3001,THU!$M15,PS!$H$5:$H$3001,THU!N$9,PS!$I$5:$I$3001,THU!$N$8)+SUMIFS(PS!$L$5:$L$3001,PS!$E$5:$E$3001,THU!$M15,PS!$H$5:$H$3001,THU!N$9,PS!$J$5:$J$3001,THU!$N$8)),"")</f>
        <v/>
      </c>
      <c r="O15" s="15" t="str">
        <f>IF($K$7,IF($N$8="TẤT CẢ",SUMIFS(PS!$K$5:$K$3001,PS!$E$5:$E$3001,THU!$M15,PS!$H$5:$H$3001,THU!O$9)+SUMIFS(PS!$L$5:$L$3001,PS!$E$5:$E$3001,THU!$M15,PS!$H$5:$H$3001,THU!O$9),SUMIFS(PS!$K$5:$K$3001,PS!$E$5:$E$3001,THU!$M15,PS!$H$5:$H$3001,THU!O$9,PS!$I$5:$I$3001,THU!$N$8)+SUMIFS(PS!$L$5:$L$3001,PS!$E$5:$E$3001,THU!$M15,PS!$H$5:$H$3001,THU!O$9,PS!$J$5:$J$3001,THU!$N$8)),"")</f>
        <v/>
      </c>
      <c r="P15" s="15" t="str">
        <f>IF($K$7,IF($N$8="TẤT CẢ",SUMIFS(PS!$K$5:$K$3001,PS!$E$5:$E$3001,THU!$M15,PS!$H$5:$H$3001,THU!P$9)+SUMIFS(PS!$L$5:$L$3001,PS!$E$5:$E$3001,THU!$M15,PS!$H$5:$H$3001,THU!P$9),SUMIFS(PS!$K$5:$K$3001,PS!$E$5:$E$3001,THU!$M15,PS!$H$5:$H$3001,THU!P$9,PS!$I$5:$I$3001,THU!$N$8)+SUMIFS(PS!$L$5:$L$3001,PS!$E$5:$E$3001,THU!$M15,PS!$H$5:$H$3001,THU!P$9,PS!$J$5:$J$3001,THU!$N$8)),"")</f>
        <v/>
      </c>
      <c r="Q15" s="15" t="str">
        <f>IF($K$7,IF($N$8="TẤT CẢ",SUMIFS(PS!$K$5:$K$3001,PS!$E$5:$E$3001,THU!$M15,PS!$H$5:$H$3001,THU!Q$9)+SUMIFS(PS!$L$5:$L$3001,PS!$E$5:$E$3001,THU!$M15,PS!$H$5:$H$3001,THU!Q$9),SUMIFS(PS!$K$5:$K$3001,PS!$E$5:$E$3001,THU!$M15,PS!$H$5:$H$3001,THU!Q$9,PS!$I$5:$I$3001,THU!$N$8)+SUMIFS(PS!$L$5:$L$3001,PS!$E$5:$E$3001,THU!$M15,PS!$H$5:$H$3001,THU!Q$9,PS!$J$5:$J$3001,THU!$N$8)),"")</f>
        <v/>
      </c>
    </row>
    <row r="16" spans="1:22" x14ac:dyDescent="0.25">
      <c r="M16" s="15">
        <v>7</v>
      </c>
      <c r="N16" s="15" t="str">
        <f>IF($K$7,IF($N$8="TẤT CẢ",SUMIFS(PS!$K$5:$K$3001,PS!$E$5:$E$3001,THU!$M16,PS!$H$5:$H$3001,THU!N$9)+SUMIFS(PS!$L$5:$L$3001,PS!$E$5:$E$3001,THU!$M16,PS!$H$5:$H$3001,THU!N$9),SUMIFS(PS!$K$5:$K$3001,PS!$E$5:$E$3001,THU!$M16,PS!$H$5:$H$3001,THU!N$9,PS!$I$5:$I$3001,THU!$N$8)+SUMIFS(PS!$L$5:$L$3001,PS!$E$5:$E$3001,THU!$M16,PS!$H$5:$H$3001,THU!N$9,PS!$J$5:$J$3001,THU!$N$8)),"")</f>
        <v/>
      </c>
      <c r="O16" s="15" t="str">
        <f>IF($K$7,IF($N$8="TẤT CẢ",SUMIFS(PS!$K$5:$K$3001,PS!$E$5:$E$3001,THU!$M16,PS!$H$5:$H$3001,THU!O$9)+SUMIFS(PS!$L$5:$L$3001,PS!$E$5:$E$3001,THU!$M16,PS!$H$5:$H$3001,THU!O$9),SUMIFS(PS!$K$5:$K$3001,PS!$E$5:$E$3001,THU!$M16,PS!$H$5:$H$3001,THU!O$9,PS!$I$5:$I$3001,THU!$N$8)+SUMIFS(PS!$L$5:$L$3001,PS!$E$5:$E$3001,THU!$M16,PS!$H$5:$H$3001,THU!O$9,PS!$J$5:$J$3001,THU!$N$8)),"")</f>
        <v/>
      </c>
      <c r="P16" s="15" t="str">
        <f>IF($K$7,IF($N$8="TẤT CẢ",SUMIFS(PS!$K$5:$K$3001,PS!$E$5:$E$3001,THU!$M16,PS!$H$5:$H$3001,THU!P$9)+SUMIFS(PS!$L$5:$L$3001,PS!$E$5:$E$3001,THU!$M16,PS!$H$5:$H$3001,THU!P$9),SUMIFS(PS!$K$5:$K$3001,PS!$E$5:$E$3001,THU!$M16,PS!$H$5:$H$3001,THU!P$9,PS!$I$5:$I$3001,THU!$N$8)+SUMIFS(PS!$L$5:$L$3001,PS!$E$5:$E$3001,THU!$M16,PS!$H$5:$H$3001,THU!P$9,PS!$J$5:$J$3001,THU!$N$8)),"")</f>
        <v/>
      </c>
      <c r="Q16" s="15" t="str">
        <f>IF($K$7,IF($N$8="TẤT CẢ",SUMIFS(PS!$K$5:$K$3001,PS!$E$5:$E$3001,THU!$M16,PS!$H$5:$H$3001,THU!Q$9)+SUMIFS(PS!$L$5:$L$3001,PS!$E$5:$E$3001,THU!$M16,PS!$H$5:$H$3001,THU!Q$9),SUMIFS(PS!$K$5:$K$3001,PS!$E$5:$E$3001,THU!$M16,PS!$H$5:$H$3001,THU!Q$9,PS!$I$5:$I$3001,THU!$N$8)+SUMIFS(PS!$L$5:$L$3001,PS!$E$5:$E$3001,THU!$M16,PS!$H$5:$H$3001,THU!Q$9,PS!$J$5:$J$3001,THU!$N$8)),"")</f>
        <v/>
      </c>
    </row>
    <row r="17" spans="13:17" x14ac:dyDescent="0.25">
      <c r="M17" s="15">
        <v>8</v>
      </c>
      <c r="N17" s="15" t="str">
        <f>IF($K$7,IF($N$8="TẤT CẢ",SUMIFS(PS!$K$5:$K$3001,PS!$E$5:$E$3001,THU!$M17,PS!$H$5:$H$3001,THU!N$9)+SUMIFS(PS!$L$5:$L$3001,PS!$E$5:$E$3001,THU!$M17,PS!$H$5:$H$3001,THU!N$9),SUMIFS(PS!$K$5:$K$3001,PS!$E$5:$E$3001,THU!$M17,PS!$H$5:$H$3001,THU!N$9,PS!$I$5:$I$3001,THU!$N$8)+SUMIFS(PS!$L$5:$L$3001,PS!$E$5:$E$3001,THU!$M17,PS!$H$5:$H$3001,THU!N$9,PS!$J$5:$J$3001,THU!$N$8)),"")</f>
        <v/>
      </c>
      <c r="O17" s="15" t="str">
        <f>IF($K$7,IF($N$8="TẤT CẢ",SUMIFS(PS!$K$5:$K$3001,PS!$E$5:$E$3001,THU!$M17,PS!$H$5:$H$3001,THU!O$9)+SUMIFS(PS!$L$5:$L$3001,PS!$E$5:$E$3001,THU!$M17,PS!$H$5:$H$3001,THU!O$9),SUMIFS(PS!$K$5:$K$3001,PS!$E$5:$E$3001,THU!$M17,PS!$H$5:$H$3001,THU!O$9,PS!$I$5:$I$3001,THU!$N$8)+SUMIFS(PS!$L$5:$L$3001,PS!$E$5:$E$3001,THU!$M17,PS!$H$5:$H$3001,THU!O$9,PS!$J$5:$J$3001,THU!$N$8)),"")</f>
        <v/>
      </c>
      <c r="P17" s="15" t="str">
        <f>IF($K$7,IF($N$8="TẤT CẢ",SUMIFS(PS!$K$5:$K$3001,PS!$E$5:$E$3001,THU!$M17,PS!$H$5:$H$3001,THU!P$9)+SUMIFS(PS!$L$5:$L$3001,PS!$E$5:$E$3001,THU!$M17,PS!$H$5:$H$3001,THU!P$9),SUMIFS(PS!$K$5:$K$3001,PS!$E$5:$E$3001,THU!$M17,PS!$H$5:$H$3001,THU!P$9,PS!$I$5:$I$3001,THU!$N$8)+SUMIFS(PS!$L$5:$L$3001,PS!$E$5:$E$3001,THU!$M17,PS!$H$5:$H$3001,THU!P$9,PS!$J$5:$J$3001,THU!$N$8)),"")</f>
        <v/>
      </c>
      <c r="Q17" s="15" t="str">
        <f>IF($K$7,IF($N$8="TẤT CẢ",SUMIFS(PS!$K$5:$K$3001,PS!$E$5:$E$3001,THU!$M17,PS!$H$5:$H$3001,THU!Q$9)+SUMIFS(PS!$L$5:$L$3001,PS!$E$5:$E$3001,THU!$M17,PS!$H$5:$H$3001,THU!Q$9),SUMIFS(PS!$K$5:$K$3001,PS!$E$5:$E$3001,THU!$M17,PS!$H$5:$H$3001,THU!Q$9,PS!$I$5:$I$3001,THU!$N$8)+SUMIFS(PS!$L$5:$L$3001,PS!$E$5:$E$3001,THU!$M17,PS!$H$5:$H$3001,THU!Q$9,PS!$J$5:$J$3001,THU!$N$8)),"")</f>
        <v/>
      </c>
    </row>
    <row r="18" spans="13:17" x14ac:dyDescent="0.25">
      <c r="M18" s="15">
        <v>9</v>
      </c>
      <c r="N18" s="15" t="str">
        <f>IF($K$7,IF($N$8="TẤT CẢ",SUMIFS(PS!$K$5:$K$3001,PS!$E$5:$E$3001,THU!$M18,PS!$H$5:$H$3001,THU!N$9)+SUMIFS(PS!$L$5:$L$3001,PS!$E$5:$E$3001,THU!$M18,PS!$H$5:$H$3001,THU!N$9),SUMIFS(PS!$K$5:$K$3001,PS!$E$5:$E$3001,THU!$M18,PS!$H$5:$H$3001,THU!N$9,PS!$I$5:$I$3001,THU!$N$8)+SUMIFS(PS!$L$5:$L$3001,PS!$E$5:$E$3001,THU!$M18,PS!$H$5:$H$3001,THU!N$9,PS!$J$5:$J$3001,THU!$N$8)),"")</f>
        <v/>
      </c>
      <c r="O18" s="15" t="str">
        <f>IF($K$7,IF($N$8="TẤT CẢ",SUMIFS(PS!$K$5:$K$3001,PS!$E$5:$E$3001,THU!$M18,PS!$H$5:$H$3001,THU!O$9)+SUMIFS(PS!$L$5:$L$3001,PS!$E$5:$E$3001,THU!$M18,PS!$H$5:$H$3001,THU!O$9),SUMIFS(PS!$K$5:$K$3001,PS!$E$5:$E$3001,THU!$M18,PS!$H$5:$H$3001,THU!O$9,PS!$I$5:$I$3001,THU!$N$8)+SUMIFS(PS!$L$5:$L$3001,PS!$E$5:$E$3001,THU!$M18,PS!$H$5:$H$3001,THU!O$9,PS!$J$5:$J$3001,THU!$N$8)),"")</f>
        <v/>
      </c>
      <c r="P18" s="15" t="str">
        <f>IF($K$7,IF($N$8="TẤT CẢ",SUMIFS(PS!$K$5:$K$3001,PS!$E$5:$E$3001,THU!$M18,PS!$H$5:$H$3001,THU!P$9)+SUMIFS(PS!$L$5:$L$3001,PS!$E$5:$E$3001,THU!$M18,PS!$H$5:$H$3001,THU!P$9),SUMIFS(PS!$K$5:$K$3001,PS!$E$5:$E$3001,THU!$M18,PS!$H$5:$H$3001,THU!P$9,PS!$I$5:$I$3001,THU!$N$8)+SUMIFS(PS!$L$5:$L$3001,PS!$E$5:$E$3001,THU!$M18,PS!$H$5:$H$3001,THU!P$9,PS!$J$5:$J$3001,THU!$N$8)),"")</f>
        <v/>
      </c>
      <c r="Q18" s="15" t="str">
        <f>IF($K$7,IF($N$8="TẤT CẢ",SUMIFS(PS!$K$5:$K$3001,PS!$E$5:$E$3001,THU!$M18,PS!$H$5:$H$3001,THU!Q$9)+SUMIFS(PS!$L$5:$L$3001,PS!$E$5:$E$3001,THU!$M18,PS!$H$5:$H$3001,THU!Q$9),SUMIFS(PS!$K$5:$K$3001,PS!$E$5:$E$3001,THU!$M18,PS!$H$5:$H$3001,THU!Q$9,PS!$I$5:$I$3001,THU!$N$8)+SUMIFS(PS!$L$5:$L$3001,PS!$E$5:$E$3001,THU!$M18,PS!$H$5:$H$3001,THU!Q$9,PS!$J$5:$J$3001,THU!$N$8)),"")</f>
        <v/>
      </c>
    </row>
    <row r="19" spans="13:17" x14ac:dyDescent="0.25">
      <c r="M19" s="15">
        <v>10</v>
      </c>
      <c r="N19" s="15" t="str">
        <f>IF($K$7,IF($N$8="TẤT CẢ",SUMIFS(PS!$K$5:$K$3001,PS!$E$5:$E$3001,THU!$M19,PS!$H$5:$H$3001,THU!N$9)+SUMIFS(PS!$L$5:$L$3001,PS!$E$5:$E$3001,THU!$M19,PS!$H$5:$H$3001,THU!N$9),SUMIFS(PS!$K$5:$K$3001,PS!$E$5:$E$3001,THU!$M19,PS!$H$5:$H$3001,THU!N$9,PS!$I$5:$I$3001,THU!$N$8)+SUMIFS(PS!$L$5:$L$3001,PS!$E$5:$E$3001,THU!$M19,PS!$H$5:$H$3001,THU!N$9,PS!$J$5:$J$3001,THU!$N$8)),"")</f>
        <v/>
      </c>
      <c r="O19" s="15" t="str">
        <f>IF($K$7,IF($N$8="TẤT CẢ",SUMIFS(PS!$K$5:$K$3001,PS!$E$5:$E$3001,THU!$M19,PS!$H$5:$H$3001,THU!O$9)+SUMIFS(PS!$L$5:$L$3001,PS!$E$5:$E$3001,THU!$M19,PS!$H$5:$H$3001,THU!O$9),SUMIFS(PS!$K$5:$K$3001,PS!$E$5:$E$3001,THU!$M19,PS!$H$5:$H$3001,THU!O$9,PS!$I$5:$I$3001,THU!$N$8)+SUMIFS(PS!$L$5:$L$3001,PS!$E$5:$E$3001,THU!$M19,PS!$H$5:$H$3001,THU!O$9,PS!$J$5:$J$3001,THU!$N$8)),"")</f>
        <v/>
      </c>
      <c r="P19" s="15" t="str">
        <f>IF($K$7,IF($N$8="TẤT CẢ",SUMIFS(PS!$K$5:$K$3001,PS!$E$5:$E$3001,THU!$M19,PS!$H$5:$H$3001,THU!P$9)+SUMIFS(PS!$L$5:$L$3001,PS!$E$5:$E$3001,THU!$M19,PS!$H$5:$H$3001,THU!P$9),SUMIFS(PS!$K$5:$K$3001,PS!$E$5:$E$3001,THU!$M19,PS!$H$5:$H$3001,THU!P$9,PS!$I$5:$I$3001,THU!$N$8)+SUMIFS(PS!$L$5:$L$3001,PS!$E$5:$E$3001,THU!$M19,PS!$H$5:$H$3001,THU!P$9,PS!$J$5:$J$3001,THU!$N$8)),"")</f>
        <v/>
      </c>
      <c r="Q19" s="15" t="str">
        <f>IF($K$7,IF($N$8="TẤT CẢ",SUMIFS(PS!$K$5:$K$3001,PS!$E$5:$E$3001,THU!$M19,PS!$H$5:$H$3001,THU!Q$9)+SUMIFS(PS!$L$5:$L$3001,PS!$E$5:$E$3001,THU!$M19,PS!$H$5:$H$3001,THU!Q$9),SUMIFS(PS!$K$5:$K$3001,PS!$E$5:$E$3001,THU!$M19,PS!$H$5:$H$3001,THU!Q$9,PS!$I$5:$I$3001,THU!$N$8)+SUMIFS(PS!$L$5:$L$3001,PS!$E$5:$E$3001,THU!$M19,PS!$H$5:$H$3001,THU!Q$9,PS!$J$5:$J$3001,THU!$N$8)),"")</f>
        <v/>
      </c>
    </row>
    <row r="20" spans="13:17" x14ac:dyDescent="0.25">
      <c r="M20" s="15">
        <v>11</v>
      </c>
      <c r="N20" s="15" t="str">
        <f>IF($K$7,IF($N$8="TẤT CẢ",SUMIFS(PS!$K$5:$K$3001,PS!$E$5:$E$3001,THU!$M20,PS!$H$5:$H$3001,THU!N$9)+SUMIFS(PS!$L$5:$L$3001,PS!$E$5:$E$3001,THU!$M20,PS!$H$5:$H$3001,THU!N$9),SUMIFS(PS!$K$5:$K$3001,PS!$E$5:$E$3001,THU!$M20,PS!$H$5:$H$3001,THU!N$9,PS!$I$5:$I$3001,THU!$N$8)+SUMIFS(PS!$L$5:$L$3001,PS!$E$5:$E$3001,THU!$M20,PS!$H$5:$H$3001,THU!N$9,PS!$J$5:$J$3001,THU!$N$8)),"")</f>
        <v/>
      </c>
      <c r="O20" s="15" t="str">
        <f>IF($K$7,IF($N$8="TẤT CẢ",SUMIFS(PS!$K$5:$K$3001,PS!$E$5:$E$3001,THU!$M20,PS!$H$5:$H$3001,THU!O$9)+SUMIFS(PS!$L$5:$L$3001,PS!$E$5:$E$3001,THU!$M20,PS!$H$5:$H$3001,THU!O$9),SUMIFS(PS!$K$5:$K$3001,PS!$E$5:$E$3001,THU!$M20,PS!$H$5:$H$3001,THU!O$9,PS!$I$5:$I$3001,THU!$N$8)+SUMIFS(PS!$L$5:$L$3001,PS!$E$5:$E$3001,THU!$M20,PS!$H$5:$H$3001,THU!O$9,PS!$J$5:$J$3001,THU!$N$8)),"")</f>
        <v/>
      </c>
      <c r="P20" s="15" t="str">
        <f>IF($K$7,IF($N$8="TẤT CẢ",SUMIFS(PS!$K$5:$K$3001,PS!$E$5:$E$3001,THU!$M20,PS!$H$5:$H$3001,THU!P$9)+SUMIFS(PS!$L$5:$L$3001,PS!$E$5:$E$3001,THU!$M20,PS!$H$5:$H$3001,THU!P$9),SUMIFS(PS!$K$5:$K$3001,PS!$E$5:$E$3001,THU!$M20,PS!$H$5:$H$3001,THU!P$9,PS!$I$5:$I$3001,THU!$N$8)+SUMIFS(PS!$L$5:$L$3001,PS!$E$5:$E$3001,THU!$M20,PS!$H$5:$H$3001,THU!P$9,PS!$J$5:$J$3001,THU!$N$8)),"")</f>
        <v/>
      </c>
      <c r="Q20" s="15" t="str">
        <f>IF($K$7,IF($N$8="TẤT CẢ",SUMIFS(PS!$K$5:$K$3001,PS!$E$5:$E$3001,THU!$M20,PS!$H$5:$H$3001,THU!Q$9)+SUMIFS(PS!$L$5:$L$3001,PS!$E$5:$E$3001,THU!$M20,PS!$H$5:$H$3001,THU!Q$9),SUMIFS(PS!$K$5:$K$3001,PS!$E$5:$E$3001,THU!$M20,PS!$H$5:$H$3001,THU!Q$9,PS!$I$5:$I$3001,THU!$N$8)+SUMIFS(PS!$L$5:$L$3001,PS!$E$5:$E$3001,THU!$M20,PS!$H$5:$H$3001,THU!Q$9,PS!$J$5:$J$3001,THU!$N$8)),"")</f>
        <v/>
      </c>
    </row>
    <row r="21" spans="13:17" x14ac:dyDescent="0.25">
      <c r="M21" s="15">
        <v>12</v>
      </c>
      <c r="N21" s="15" t="str">
        <f>IF($K$7,IF($N$8="TẤT CẢ",SUMIFS(PS!$K$5:$K$3001,PS!$E$5:$E$3001,THU!$M21,PS!$H$5:$H$3001,THU!N$9)+SUMIFS(PS!$L$5:$L$3001,PS!$E$5:$E$3001,THU!$M21,PS!$H$5:$H$3001,THU!N$9),SUMIFS(PS!$K$5:$K$3001,PS!$E$5:$E$3001,THU!$M21,PS!$H$5:$H$3001,THU!N$9,PS!$I$5:$I$3001,THU!$N$8)+SUMIFS(PS!$L$5:$L$3001,PS!$E$5:$E$3001,THU!$M21,PS!$H$5:$H$3001,THU!N$9,PS!$J$5:$J$3001,THU!$N$8)),"")</f>
        <v/>
      </c>
      <c r="O21" s="15" t="str">
        <f>IF($K$7,IF($N$8="TẤT CẢ",SUMIFS(PS!$K$5:$K$3001,PS!$E$5:$E$3001,THU!$M21,PS!$H$5:$H$3001,THU!O$9)+SUMIFS(PS!$L$5:$L$3001,PS!$E$5:$E$3001,THU!$M21,PS!$H$5:$H$3001,THU!O$9),SUMIFS(PS!$K$5:$K$3001,PS!$E$5:$E$3001,THU!$M21,PS!$H$5:$H$3001,THU!O$9,PS!$I$5:$I$3001,THU!$N$8)+SUMIFS(PS!$L$5:$L$3001,PS!$E$5:$E$3001,THU!$M21,PS!$H$5:$H$3001,THU!O$9,PS!$J$5:$J$3001,THU!$N$8)),"")</f>
        <v/>
      </c>
      <c r="P21" s="15" t="str">
        <f>IF($K$7,IF($N$8="TẤT CẢ",SUMIFS(PS!$K$5:$K$3001,PS!$E$5:$E$3001,THU!$M21,PS!$H$5:$H$3001,THU!P$9)+SUMIFS(PS!$L$5:$L$3001,PS!$E$5:$E$3001,THU!$M21,PS!$H$5:$H$3001,THU!P$9),SUMIFS(PS!$K$5:$K$3001,PS!$E$5:$E$3001,THU!$M21,PS!$H$5:$H$3001,THU!P$9,PS!$I$5:$I$3001,THU!$N$8)+SUMIFS(PS!$L$5:$L$3001,PS!$E$5:$E$3001,THU!$M21,PS!$H$5:$H$3001,THU!P$9,PS!$J$5:$J$3001,THU!$N$8)),"")</f>
        <v/>
      </c>
      <c r="Q21" s="15" t="str">
        <f>IF($K$7,IF($N$8="TẤT CẢ",SUMIFS(PS!$K$5:$K$3001,PS!$E$5:$E$3001,THU!$M21,PS!$H$5:$H$3001,THU!Q$9)+SUMIFS(PS!$L$5:$L$3001,PS!$E$5:$E$3001,THU!$M21,PS!$H$5:$H$3001,THU!Q$9),SUMIFS(PS!$K$5:$K$3001,PS!$E$5:$E$3001,THU!$M21,PS!$H$5:$H$3001,THU!Q$9,PS!$I$5:$I$3001,THU!$N$8)+SUMIFS(PS!$L$5:$L$3001,PS!$E$5:$E$3001,THU!$M21,PS!$H$5:$H$3001,THU!Q$9,PS!$J$5:$J$3001,THU!$N$8)),"")</f>
        <v/>
      </c>
    </row>
    <row r="22" spans="13:17" x14ac:dyDescent="0.25">
      <c r="M22" s="15">
        <v>13</v>
      </c>
      <c r="N22" s="15">
        <f>SUM(N10:N21)</f>
        <v>0</v>
      </c>
      <c r="O22" s="15">
        <f t="shared" ref="O22:Q22" si="3">SUM(O10:O21)</f>
        <v>0</v>
      </c>
      <c r="P22" s="15">
        <f t="shared" si="3"/>
        <v>0</v>
      </c>
      <c r="Q22" s="15">
        <f t="shared" si="3"/>
        <v>0</v>
      </c>
    </row>
    <row r="23" spans="13:17" x14ac:dyDescent="0.25">
      <c r="N23" s="15">
        <v>1</v>
      </c>
      <c r="O23" s="15">
        <v>2</v>
      </c>
      <c r="P23" s="15">
        <v>3</v>
      </c>
      <c r="Q23" s="15">
        <v>4</v>
      </c>
    </row>
  </sheetData>
  <mergeCells count="1">
    <mergeCell ref="E4:J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Drop Down 1">
              <controlPr defaultSize="0" autoLine="0" autoPict="0">
                <anchor moveWithCells="1">
                  <from>
                    <xdr:col>6</xdr:col>
                    <xdr:colOff>9525</xdr:colOff>
                    <xdr:row>4</xdr:row>
                    <xdr:rowOff>38100</xdr:rowOff>
                  </from>
                  <to>
                    <xdr:col>8</xdr:col>
                    <xdr:colOff>28575</xdr:colOff>
                    <xdr:row>5</xdr:row>
                    <xdr:rowOff>47625</xdr:rowOff>
                  </to>
                </anchor>
              </controlPr>
            </control>
          </mc:Choice>
        </mc:AlternateContent>
        <mc:AlternateContent xmlns:mc="http://schemas.openxmlformats.org/markup-compatibility/2006">
          <mc:Choice Requires="x14">
            <control shapeId="29698" r:id="rId4" name="Drop Down 2">
              <controlPr defaultSize="0" autoLine="0" autoPict="0">
                <anchor moveWithCells="1">
                  <from>
                    <xdr:col>10</xdr:col>
                    <xdr:colOff>19050</xdr:colOff>
                    <xdr:row>4</xdr:row>
                    <xdr:rowOff>0</xdr:rowOff>
                  </from>
                  <to>
                    <xdr:col>17</xdr:col>
                    <xdr:colOff>152400</xdr:colOff>
                    <xdr:row>5</xdr:row>
                    <xdr:rowOff>19050</xdr:rowOff>
                  </to>
                </anchor>
              </controlPr>
            </control>
          </mc:Choice>
        </mc:AlternateContent>
        <mc:AlternateContent xmlns:mc="http://schemas.openxmlformats.org/markup-compatibility/2006">
          <mc:Choice Requires="x14">
            <control shapeId="29699" r:id="rId5" name="Drop Down 3">
              <controlPr defaultSize="0" autoLine="0" autoPict="0">
                <anchor moveWithCells="1">
                  <from>
                    <xdr:col>6</xdr:col>
                    <xdr:colOff>9525</xdr:colOff>
                    <xdr:row>6</xdr:row>
                    <xdr:rowOff>28575</xdr:rowOff>
                  </from>
                  <to>
                    <xdr:col>8</xdr:col>
                    <xdr:colOff>38100</xdr:colOff>
                    <xdr:row>7</xdr:row>
                    <xdr:rowOff>38100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8</xdr:col>
                    <xdr:colOff>600075</xdr:colOff>
                    <xdr:row>6</xdr:row>
                    <xdr:rowOff>9525</xdr:rowOff>
                  </from>
                  <to>
                    <xdr:col>17</xdr:col>
                    <xdr:colOff>133350</xdr:colOff>
                    <xdr:row>7</xdr:row>
                    <xdr:rowOff>38100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17</xdr:col>
                    <xdr:colOff>47625</xdr:colOff>
                    <xdr:row>1</xdr:row>
                    <xdr:rowOff>57150</xdr:rowOff>
                  </from>
                  <to>
                    <xdr:col>19</xdr:col>
                    <xdr:colOff>9525</xdr:colOff>
                    <xdr:row>2</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3"/>
  <sheetViews>
    <sheetView workbookViewId="0">
      <pane ySplit="4" topLeftCell="A5" activePane="bottomLeft" state="frozen"/>
      <selection pane="bottomLeft" activeCell="P9" sqref="P9"/>
    </sheetView>
  </sheetViews>
  <sheetFormatPr defaultRowHeight="15" x14ac:dyDescent="0.25"/>
  <cols>
    <col min="1" max="16384" width="9.140625" style="15"/>
  </cols>
  <sheetData>
    <row r="4" spans="1:3" x14ac:dyDescent="0.25">
      <c r="C4" s="24" t="s">
        <v>133</v>
      </c>
    </row>
    <row r="5" spans="1:3" x14ac:dyDescent="0.25">
      <c r="A5" s="15" t="s">
        <v>134</v>
      </c>
    </row>
    <row r="6" spans="1:3" x14ac:dyDescent="0.25">
      <c r="A6" s="15" t="s">
        <v>135</v>
      </c>
    </row>
    <row r="7" spans="1:3" x14ac:dyDescent="0.25">
      <c r="A7" s="15" t="s">
        <v>136</v>
      </c>
    </row>
    <row r="8" spans="1:3" x14ac:dyDescent="0.25">
      <c r="A8" s="15" t="s">
        <v>137</v>
      </c>
    </row>
    <row r="9" spans="1:3" x14ac:dyDescent="0.25">
      <c r="A9" s="29" t="s">
        <v>138</v>
      </c>
    </row>
    <row r="10" spans="1:3" x14ac:dyDescent="0.25">
      <c r="A10" s="29" t="s">
        <v>139</v>
      </c>
    </row>
    <row r="11" spans="1:3" x14ac:dyDescent="0.25">
      <c r="A11" s="29" t="s">
        <v>140</v>
      </c>
    </row>
    <row r="12" spans="1:3" x14ac:dyDescent="0.25">
      <c r="B12" s="29" t="s">
        <v>141</v>
      </c>
    </row>
    <row r="13" spans="1:3" x14ac:dyDescent="0.25">
      <c r="B13" s="29" t="s">
        <v>142</v>
      </c>
    </row>
    <row r="14" spans="1:3" x14ac:dyDescent="0.25">
      <c r="A14" s="29" t="s">
        <v>143</v>
      </c>
    </row>
    <row r="15" spans="1:3" x14ac:dyDescent="0.25">
      <c r="A15" s="29" t="s">
        <v>144</v>
      </c>
    </row>
    <row r="16" spans="1:3" x14ac:dyDescent="0.25">
      <c r="A16" s="29" t="s">
        <v>145</v>
      </c>
    </row>
    <row r="17" spans="1:1" x14ac:dyDescent="0.25">
      <c r="A17" s="15" t="s">
        <v>146</v>
      </c>
    </row>
    <row r="18" spans="1:1" x14ac:dyDescent="0.25">
      <c r="A18" s="15" t="s">
        <v>147</v>
      </c>
    </row>
    <row r="19" spans="1:1" x14ac:dyDescent="0.25">
      <c r="A19" s="29" t="s">
        <v>148</v>
      </c>
    </row>
    <row r="20" spans="1:1" x14ac:dyDescent="0.25">
      <c r="A20" s="29" t="s">
        <v>149</v>
      </c>
    </row>
    <row r="21" spans="1:1" x14ac:dyDescent="0.25">
      <c r="A21" s="29" t="s">
        <v>150</v>
      </c>
    </row>
    <row r="22" spans="1:1" ht="20.25" x14ac:dyDescent="0.3">
      <c r="A22" s="51" t="s">
        <v>173</v>
      </c>
    </row>
    <row r="23" spans="1:1" ht="20.25" x14ac:dyDescent="0.3">
      <c r="A23" s="51" t="s">
        <v>174</v>
      </c>
    </row>
  </sheetData>
  <sheetProtection algorithmName="SHA-512" hashValue="550MhIOVT+0TB9z3WJ/f7ys0T0/+zJsvwpDiDSxYu0wFPhOMWOUVcTr7v1e4i9eOuEszOEPd4pvEzAuEW4vDzQ==" saltValue="g6DebPRQPpEIukh3QOjcc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MENU</vt:lpstr>
      <vt:lpstr>THEM</vt:lpstr>
      <vt:lpstr>DANGKY</vt:lpstr>
      <vt:lpstr>TKQ</vt:lpstr>
      <vt:lpstr>GD</vt:lpstr>
      <vt:lpstr>DN</vt:lpstr>
      <vt:lpstr>NAM</vt:lpstr>
      <vt:lpstr>PS</vt:lpstr>
      <vt:lpstr>INC</vt:lpstr>
      <vt:lpstr>INT</vt:lpstr>
      <vt:lpstr>TQ</vt:lpstr>
      <vt:lpstr>THUCHI</vt:lpstr>
      <vt:lpstr>CDPS</vt:lpstr>
      <vt:lpstr>CP</vt:lpstr>
      <vt:lpstr>THU</vt:lpstr>
      <vt:lpstr>HDSD</vt:lpstr>
      <vt:lpstr>DN!CHI</vt:lpstr>
      <vt:lpstr>THUCHI!CHI</vt:lpstr>
      <vt:lpstr>TQ!CHI</vt:lpstr>
      <vt:lpstr>CHI</vt:lpstr>
      <vt:lpstr>DN!LOAI</vt:lpstr>
      <vt:lpstr>THUCHI!LOAI</vt:lpstr>
      <vt:lpstr>LOAI</vt:lpstr>
      <vt:lpstr>DN!THANG</vt:lpstr>
      <vt:lpstr>THUCHI!THANG</vt:lpstr>
      <vt:lpstr>TQ!THANG</vt:lpstr>
      <vt:lpstr>THANG</vt:lpstr>
      <vt:lpstr>DN!THU</vt:lpstr>
      <vt:lpstr>THUCHI!THU</vt:lpstr>
      <vt:lpstr>TQ!THU</vt:lpstr>
      <vt:lpstr>THU</vt:lpstr>
      <vt:lpstr>DN!TKDU</vt:lpstr>
      <vt:lpstr>THUCHI!TKDU</vt:lpstr>
      <vt:lpstr>TQ!TKDU</vt:lpstr>
      <vt:lpstr>TKDU</vt:lpstr>
      <vt:lpstr>DN!TKTIEN</vt:lpstr>
      <vt:lpstr>THUCHI!TKTIEN</vt:lpstr>
      <vt:lpstr>TQ!TKTIEN</vt:lpstr>
      <vt:lpstr>TKTIEN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2016-09-24T23:08:36Z</dcterms:modified>
</cp:coreProperties>
</file>